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0" windowWidth="26806" windowHeight="12462" tabRatio="79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calcChain.xml><?xml version="1.0" encoding="utf-8"?>
<calcChain xmlns="http://schemas.openxmlformats.org/spreadsheetml/2006/main">
  <c r="A3" i="1"/>
  <c r="C7"/>
  <c r="C8"/>
  <c r="C9"/>
  <c r="C10"/>
  <c r="A3" i="2"/>
  <c r="A3" i="3"/>
  <c r="A3" i="4"/>
  <c r="C8"/>
  <c r="C9"/>
  <c r="C10"/>
  <c r="C11"/>
  <c r="A3" i="5"/>
  <c r="A3" i="6"/>
  <c r="A3" i="7"/>
  <c r="A3" i="8"/>
  <c r="B3"/>
  <c r="A3" i="9"/>
  <c r="A3" i="10"/>
  <c r="A3" i="11"/>
  <c r="A3" i="12"/>
  <c r="A3" i="13"/>
  <c r="A3" i="14"/>
  <c r="A3" i="15"/>
  <c r="A3" i="16"/>
  <c r="A3" i="17"/>
</calcChain>
</file>

<file path=xl/sharedStrings.xml><?xml version="1.0" encoding="utf-8"?>
<sst xmlns="http://schemas.openxmlformats.org/spreadsheetml/2006/main" count="2002" uniqueCount="677">
  <si>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</si>
  <si>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</si>
  <si>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</si>
  <si>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</si>
  <si>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</si>
  <si>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</si>
  <si>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</si>
  <si>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</si>
  <si>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</si>
  <si>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</si>
  <si>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</si>
  <si>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</si>
  <si>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</si>
  <si>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</si>
  <si>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</si>
  <si>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</si>
  <si>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</si>
  <si>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</si>
  <si>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</si>
  <si>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</si>
  <si>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</si>
  <si>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</si>
  <si>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</si>
  <si>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</si>
  <si>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</si>
  <si>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</si>
  <si>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</si>
  <si>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</si>
  <si>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</si>
  <si>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</si>
  <si>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</si>
  <si>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</si>
  <si>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</si>
  <si>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</si>
  <si>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</si>
  <si>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</si>
  <si>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</si>
  <si>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</si>
  <si>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</si>
  <si>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</si>
  <si>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</si>
  <si>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</si>
  <si>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</si>
  <si>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</si>
  <si>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123014</t>
  </si>
  <si>
    <t>云南省公路路政管理总队</t>
  </si>
  <si>
    <t>123014001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</si>
  <si>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</si>
  <si>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</si>
  <si>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</si>
  <si>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</si>
  <si>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</si>
  <si>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</si>
  <si>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</si>
  <si>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</si>
  <si>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</si>
  <si>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</si>
  <si>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</si>
  <si>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</si>
  <si>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</si>
  <si>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</si>
  <si>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</si>
  <si>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</si>
  <si>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</si>
  <si>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</si>
  <si>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</si>
  <si>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</si>
  <si>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</si>
  <si>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</si>
  <si>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</si>
  <si>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</si>
  <si>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</si>
  <si>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</si>
  <si>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</si>
  <si>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</si>
  <si>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</si>
  <si>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</si>
  <si>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</si>
  <si>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</si>
  <si>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</si>
  <si>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</si>
  <si>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214</t>
  </si>
  <si>
    <t>交通运输支出</t>
  </si>
  <si>
    <t>21401</t>
  </si>
  <si>
    <t>公路水路运输</t>
  </si>
  <si>
    <t>2140102</t>
  </si>
  <si>
    <t>一般行政管理事务</t>
  </si>
  <si>
    <t>2140109</t>
  </si>
  <si>
    <t>交通运输信息化建设</t>
  </si>
  <si>
    <t>2140110</t>
  </si>
  <si>
    <t>公路和运输安全</t>
  </si>
  <si>
    <t>2140112</t>
  </si>
  <si>
    <t>公路运输管理</t>
  </si>
  <si>
    <t>2140114</t>
  </si>
  <si>
    <t>公路和运输技术标准化建设</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</si>
  <si>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</si>
  <si>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</si>
  <si>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</si>
  <si>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</si>
  <si>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</si>
  <si>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</si>
  <si>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</si>
  <si>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</si>
  <si>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</si>
  <si>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</si>
  <si>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</si>
  <si>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</si>
  <si>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</si>
  <si>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</si>
  <si>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</si>
  <si>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</si>
  <si>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</si>
  <si>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</si>
  <si>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</si>
  <si>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</si>
  <si>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</si>
  <si>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</si>
  <si>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</si>
  <si>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</si>
  <si>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</si>
  <si>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</si>
  <si>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</si>
  <si>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</si>
  <si>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</si>
  <si>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</si>
  <si>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</si>
  <si>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</si>
  <si>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</si>
  <si>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</si>
  <si>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</si>
  <si>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</si>
  <si>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</si>
  <si>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</si>
  <si>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</si>
  <si>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</si>
  <si>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</si>
  <si>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</si>
  <si>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</si>
  <si>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</si>
  <si>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</si>
  <si>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</si>
  <si>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</si>
  <si>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</si>
  <si>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</si>
  <si>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</si>
  <si>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</si>
  <si>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</si>
  <si>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</si>
  <si>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</si>
  <si>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</si>
  <si>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530000210000000043208</t>
  </si>
  <si>
    <t>事业人员支出工资</t>
  </si>
  <si>
    <t>30101</t>
  </si>
  <si>
    <t>基本工资</t>
  </si>
  <si>
    <t>30102</t>
  </si>
  <si>
    <t>津贴补贴</t>
  </si>
  <si>
    <t>30103</t>
  </si>
  <si>
    <t>奖金</t>
  </si>
  <si>
    <t>30107</t>
  </si>
  <si>
    <t>绩效工资</t>
  </si>
  <si>
    <t>530000210000000043209</t>
  </si>
  <si>
    <t>社会保障缴费</t>
  </si>
  <si>
    <t>30108</t>
  </si>
  <si>
    <t>机关事业单位基本养老保险缴费</t>
  </si>
  <si>
    <t>30112</t>
  </si>
  <si>
    <t>其他社会保障缴费</t>
  </si>
  <si>
    <t>30110</t>
  </si>
  <si>
    <t>职工基本医疗保险缴费</t>
  </si>
  <si>
    <t>30111</t>
  </si>
  <si>
    <t>公务员医疗补助缴费</t>
  </si>
  <si>
    <t>530000210000000043211</t>
  </si>
  <si>
    <t>30113</t>
  </si>
  <si>
    <t>530000210000000043212</t>
  </si>
  <si>
    <t>对个人和家庭的补助</t>
  </si>
  <si>
    <t>30305</t>
  </si>
  <si>
    <t>生活补助</t>
  </si>
  <si>
    <t>530000210000000043214</t>
  </si>
  <si>
    <t>公车购置及运维费</t>
  </si>
  <si>
    <t>30231</t>
  </si>
  <si>
    <t>公务用车运行维护费</t>
  </si>
  <si>
    <t>530000210000000043218</t>
  </si>
  <si>
    <t>工会经费</t>
  </si>
  <si>
    <t>30228</t>
  </si>
  <si>
    <t>530000210000000043219</t>
  </si>
  <si>
    <t>一般公用经费</t>
  </si>
  <si>
    <t>30299</t>
  </si>
  <si>
    <t>其他商品和服务支出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</si>
  <si>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</si>
  <si>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</si>
  <si>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</si>
  <si>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</si>
  <si>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</si>
  <si>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</si>
  <si>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</si>
  <si>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</si>
  <si>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</si>
  <si>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</si>
  <si>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</si>
  <si>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</si>
  <si>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</si>
  <si>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</si>
  <si>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</si>
  <si>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</si>
  <si>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30216</t>
  </si>
  <si>
    <t>培训费</t>
  </si>
  <si>
    <t>30227</t>
  </si>
  <si>
    <t>委托业务费</t>
  </si>
  <si>
    <t>预算05-1表</t>
  </si>
  <si>
    <t>2026年部门项目支出预算表</t>
  </si>
  <si>
    <t>项目分类</t>
  </si>
  <si>
    <t>项目单位</t>
  </si>
  <si>
    <t>本年拨款</t>
  </si>
  <si>
    <t>其中：本次下达</t>
  </si>
  <si>
    <t>2025年国际道路运输管理保障经费</t>
  </si>
  <si>
    <t>事业发展类</t>
  </si>
  <si>
    <t>530000251100004634184</t>
  </si>
  <si>
    <t>交通工程领域“银龄工程师”引进留用省本级资金</t>
  </si>
  <si>
    <t>530000261100005165205</t>
  </si>
  <si>
    <t>30226</t>
  </si>
  <si>
    <t>劳务费</t>
  </si>
  <si>
    <t>交通运输工程项目监管和路网监测专项经费</t>
  </si>
  <si>
    <t>其他运转类</t>
  </si>
  <si>
    <t>530000241100002006488</t>
  </si>
  <si>
    <t>30214</t>
  </si>
  <si>
    <t>租赁费</t>
  </si>
  <si>
    <t>交通运输行业标准（定额）制修订与工程造价管理专项经费</t>
  </si>
  <si>
    <t>530000241100002006568</t>
  </si>
  <si>
    <t>交通运输职业资格考试专项经费</t>
  </si>
  <si>
    <t>专项业务类</t>
  </si>
  <si>
    <t>530000231100001037613</t>
  </si>
  <si>
    <t>界河维护经费</t>
  </si>
  <si>
    <t>530000241100003352803</t>
  </si>
  <si>
    <t>其他人员支出</t>
  </si>
  <si>
    <t>民生类</t>
  </si>
  <si>
    <t>530000231100001539889</t>
  </si>
  <si>
    <t>30199</t>
  </si>
  <si>
    <t>其他工资福利支出</t>
  </si>
  <si>
    <t>省公路路政管理总队2025年省科技进步二等奖奖金经费</t>
  </si>
  <si>
    <t>530000261100005170567</t>
  </si>
  <si>
    <t>30399</t>
  </si>
  <si>
    <t>其他对个人和家庭的补助</t>
  </si>
  <si>
    <t>信创项目专项资金</t>
  </si>
  <si>
    <t>530000261100004756361</t>
  </si>
  <si>
    <t>31007</t>
  </si>
  <si>
    <t>信息网络及软件购置更新</t>
  </si>
  <si>
    <t>政务信息化建设项目补助资金</t>
  </si>
  <si>
    <t>530000251100003143473</t>
  </si>
  <si>
    <t>政务信息化运维服务项目补助资金</t>
  </si>
  <si>
    <t>530000241100002006623</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</si>
  <si>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</si>
  <si>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</si>
  <si>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</si>
  <si>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</si>
  <si>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</si>
  <si>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</si>
  <si>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</si>
  <si>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</si>
  <si>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</si>
  <si>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</si>
  <si>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</si>
  <si>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</si>
  <si>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依据交通运输部“十四五”规划及云南省“数字经济”建设要求，围绕“1157”总体架构，2026年聚焦全省交通运输行业网络、机房、网络安全及业务系统稳定运行，落实云南省公路路政管理总队（云南省综合交通发展中心）工作部署，核心绩效目标如下：
1.网络链路及通信保障：完成链路租用采购，保障交通行业网络可用率≥99%；确保应急通信设备正常运转，支撑业务连续性。
2.网络安全合规保障：完成10个三级信息系统的等保测评及密码测评，确保系统安全合规达标。
3.应急与会议保障：突发应急事件及时响应；保障厅视频会议系统稳定运行。
4.安全监测与演练：完成网络安全日常监测及重要节点值班值守，开展至少1次实战演练。
5.12328热线保障：保障热线硬件设备正常运转、电话畅通可接；信息咨询答复率、限时办结率、答复满意率均≥90%。
6.业务系统运维：完成信用、统计、治超、道路运输、政务办公、智能文件、电子证照、业财、交调、以奖代补等系统日常巡检与运维；按要求推进系统整合提升及功能优化，保障系统正常使用。
7.网站及新媒体保障：保障省交通发展中心网站正常运转，网页可用。
8.机房运维保障：开展行业机房日常巡检，保障机房设备及环境稳定。
9.云南省公路工程造价管理信息化平台：做好造价文件审查、评审、管理建设等工作；保障平台系统功能正常使用、运维正常运转。
10.云南省收费公路联网收费运营在线监管平台系统调试、维护及时率达到 100%。</t>
  </si>
  <si>
    <t>产出指标</t>
  </si>
  <si>
    <t>数量指标</t>
  </si>
  <si>
    <t>交调系统月度巡检次数</t>
  </si>
  <si>
    <t>&gt;=</t>
  </si>
  <si>
    <t>10</t>
  </si>
  <si>
    <t>次</t>
  </si>
  <si>
    <t>定量指标</t>
  </si>
  <si>
    <t>反映按期完成2026年度交调系统月度巡检的数量指标。</t>
  </si>
  <si>
    <t>向部上传以奖代补考核数据次数</t>
  </si>
  <si>
    <t xml:space="preserve">反映按期完成2026年度季报、年报数据报送工作数量指标。
</t>
  </si>
  <si>
    <t>信息系统等保测评数量</t>
  </si>
  <si>
    <t>=</t>
  </si>
  <si>
    <t>个</t>
  </si>
  <si>
    <t>数量指标：信息系统等保测评数量，定量指标，对行业信息化系统进行等保测评，是系统安全使用的基础。</t>
  </si>
  <si>
    <t>开展至少一次网络安全实战演练</t>
  </si>
  <si>
    <t>1.00</t>
  </si>
  <si>
    <t>考核网络安全保障情况。</t>
  </si>
  <si>
    <t>行政审批系统预期用户量</t>
  </si>
  <si>
    <t>5000</t>
  </si>
  <si>
    <t>名</t>
  </si>
  <si>
    <t>考核云南省交通运输行政审批“一网通办”平台预期用户数量。</t>
  </si>
  <si>
    <t>行政审批数据接口及数据质量运维</t>
  </si>
  <si>
    <t>反映完成四个行政审批相应系统接口：1、基础数据接口质量运维服务；2、业务数据接口质量运维；3、企业端数据交互标准接口质量维护；4、部级数据交互接口质量维护的运维服务情况。</t>
  </si>
  <si>
    <t>道路运输领域系统维护报表统计</t>
  </si>
  <si>
    <t>200</t>
  </si>
  <si>
    <t>提供道路运输领域相应系统的用户服务支持服务，主要通过现场、电话、QQ、微信等方式提供服务支持，为省级、全省16个州市、129个县级交通部门以及具备条件的口岸提供系统日常使用、业务数据报表统计服务。</t>
  </si>
  <si>
    <t>道路运输领域系统维护咨询及故障</t>
  </si>
  <si>
    <t>50</t>
  </si>
  <si>
    <t>提供道路运输领域相应系统的用户服务支持服务，主要通过现场、电话、QQ、微信等方式提供服务支持，为省级、全省16个州市、129个县级交通部门以及具备条件的口岸提供系统操作咨询以及系统故障排查、系统稳定运行、数据备份等服务。</t>
  </si>
  <si>
    <t>造价平台线上受理文件审查数</t>
  </si>
  <si>
    <t>线上受理造价文件审查数量。</t>
  </si>
  <si>
    <t>系统密码应用测评数量</t>
  </si>
  <si>
    <t>完成10个三级等保系统的密码应用测评工作，出具测评报告。</t>
  </si>
  <si>
    <t>公路交通量报告完成率</t>
  </si>
  <si>
    <t>90</t>
  </si>
  <si>
    <t>%</t>
  </si>
  <si>
    <t>全年完成报告数量与总报告之比（每年春节、十一“黄金周”交通运行分析报告，每日交通量报告、每周交通量报告、每月交通量报告、节假日交通量报告等）。</t>
  </si>
  <si>
    <t>省级视频云平台推送视频数量</t>
  </si>
  <si>
    <t>20000</t>
  </si>
  <si>
    <t>路</t>
  </si>
  <si>
    <t>云南省交通运输厅云南省交通视频联网监测省级云平台按照交通运输部新要求完成20000路视频的推送工作。</t>
  </si>
  <si>
    <t>业财系统业务咨询回复率</t>
  </si>
  <si>
    <t>97</t>
  </si>
  <si>
    <t>反映业财系统用户反映问题的回复效率。</t>
  </si>
  <si>
    <t>质量指标</t>
  </si>
  <si>
    <t>应急通信系统可用率</t>
  </si>
  <si>
    <t>99</t>
  </si>
  <si>
    <t>系统可用率=系统正常运转时间/全年总时长*100%。</t>
  </si>
  <si>
    <t>网站数据备份率</t>
  </si>
  <si>
    <t>做好省综合交通发展中心网站的数据备份，每天进行一次网站备份，并采用多种安全保障措施保证网站安全运行。</t>
  </si>
  <si>
    <t>联网收费在线监管平台维护及时度</t>
  </si>
  <si>
    <t>100</t>
  </si>
  <si>
    <t>反映收费公路联网收费在线监管平台系统调试、维护及时度情况。</t>
  </si>
  <si>
    <t>行政审批系统全年可用率</t>
  </si>
  <si>
    <t>95</t>
  </si>
  <si>
    <t>各系统运行正常，保障业务正常开展。</t>
  </si>
  <si>
    <t>道路运输领域系统维护系统可用率</t>
  </si>
  <si>
    <t>厅政务办公系统正常运行率</t>
  </si>
  <si>
    <t>系统正常运行率=系统正常运转时间/全年总时长*100%。考察系统正常运转。</t>
  </si>
  <si>
    <t>数字证书系统正常运行率</t>
  </si>
  <si>
    <t>视频会议系统可用率</t>
  </si>
  <si>
    <t>行业专网网络设备可用率</t>
  </si>
  <si>
    <t>网络设备可用率=网络设备正常运转时间/全年总时长*100%。</t>
  </si>
  <si>
    <t>云南省交通运输厅行业机房可用率</t>
  </si>
  <si>
    <t xml:space="preserve">交通运输厅行业机房可用率=机房正常运转时间/全年总时长*100%。
</t>
  </si>
  <si>
    <t>网络可用率</t>
  </si>
  <si>
    <t xml:space="preserve">考核网络全年可用率，体现网络正常运转。
</t>
  </si>
  <si>
    <t>治超系统正常运行时间</t>
  </si>
  <si>
    <t>时效指标</t>
  </si>
  <si>
    <t>交调系统故障处理响应时间</t>
  </si>
  <si>
    <t>&lt;=</t>
  </si>
  <si>
    <t>48</t>
  </si>
  <si>
    <t>小时</t>
  </si>
  <si>
    <t>反映系统故障处理情况，统计时间为从接到故障报修后，到回复故障原因的时间间隔。</t>
  </si>
  <si>
    <t>12328热线限时办结率</t>
  </si>
  <si>
    <t>呼叫中心限时办结率=按时完成办结次数/有效接听数量*100%。通过呼叫中心限时办结率，考核行业单位在履行行业职责，为群众及行业单位在规定时间内提供服务，解决群众问题，是建设“人民满意交通”的基本条件。</t>
  </si>
  <si>
    <t>业财系统故障响应及时率</t>
  </si>
  <si>
    <t>反映维护部门对业财系统故障响应及时率。</t>
  </si>
  <si>
    <t>效益指标</t>
  </si>
  <si>
    <t>社会效益</t>
  </si>
  <si>
    <t>12328热线信息咨询答复率</t>
  </si>
  <si>
    <t>反映全省呼叫中心服务能力，体现12328热线能够正常为群众和行业从业人员提供信息咨询服务，有效解决群众问题，通过12328热线充分体现交通运输行业主管单位“听民声、畅民意、汇民智”，让群众和从业人员满意，产生良好社会效益。</t>
  </si>
  <si>
    <t>信用交通云南网站信用信息公示量</t>
  </si>
  <si>
    <t>150000</t>
  </si>
  <si>
    <t>条</t>
  </si>
  <si>
    <t>考核全省信用交通云南网站信用信息公示量，体现网站能正常公示相关信用信息，为群众和行业从业人员提供服务。</t>
  </si>
  <si>
    <t>可持续影响</t>
  </si>
  <si>
    <t>造价信息化平台系统正常使用年限</t>
  </si>
  <si>
    <t>年</t>
  </si>
  <si>
    <t>造价信息化平台系统正常使用年限。</t>
  </si>
  <si>
    <t>满意度指标</t>
  </si>
  <si>
    <t>服务对象满意度</t>
  </si>
  <si>
    <t>交调系统使用受益对象满意度</t>
  </si>
  <si>
    <t>公路交通观测系统使用受益对象满意的数量占受益对象总数之比，反映运维服务工作满意度。</t>
  </si>
  <si>
    <t>执法系统使用单位满意度</t>
  </si>
  <si>
    <t>考核服务全省综合执法系统使用单位质量情况。</t>
  </si>
  <si>
    <t>12328热线答复满意度</t>
  </si>
  <si>
    <t>12328热线即时答复满意率=12328热线答复满意数/参与评价总数*100%。社会公众对12328热线服务满意度，考核全省呼叫中心办理质量。</t>
  </si>
  <si>
    <t>造价信息化平台服务对象满意度</t>
  </si>
  <si>
    <t>平台服务对象满意度。</t>
  </si>
  <si>
    <t>行政审批系统用户使用满意度</t>
  </si>
  <si>
    <t>业务部门用户使用满意度=业务部门用户使用满意度数/评价总数*100%。反映业务部门用户使用满意度。</t>
  </si>
  <si>
    <t>统计系统使用单位满意度</t>
  </si>
  <si>
    <t>考核服务全省统计系统使用单位质量情况。</t>
  </si>
  <si>
    <t>信用系统使用单位满意度</t>
  </si>
  <si>
    <t>考核服务全省信用系统使用单位质量情况。</t>
  </si>
  <si>
    <t>按照《交通运输部办公厅关于北京市交通委员会等单位开展国家综合交通运输信息平台部省联动试点工作的意见》（交办科技函〔2025〕l161号）和《国家综合交通运输信息平台部省联动建设规范》要求，建设“统筹集约、数据驱动、业务协同”的省级综合交通运输信息平台，构建覆盖视频联网、应急调度、监测预警、综合执法、政务服务五大领域的统一应用体系，实现跨部门、跨层级、跨区域的业务高效协同。</t>
  </si>
  <si>
    <t>开展综合交通信息平台建设</t>
  </si>
  <si>
    <t>反映综合交通信息平台建设情况。</t>
  </si>
  <si>
    <t>系统并发用户承载能力</t>
  </si>
  <si>
    <t>人</t>
  </si>
  <si>
    <t>反映系统并发用户承载能力。</t>
  </si>
  <si>
    <t>道路运输电子证照归集率</t>
  </si>
  <si>
    <t>反映云南省道路运输电子证照数据归集到交通运输部道路运输电子证照平台情况。</t>
  </si>
  <si>
    <t>系统可用性</t>
  </si>
  <si>
    <t>评判系统可用性，系统是否达到可使用。</t>
  </si>
  <si>
    <t>综合交通信息平台系统满意度</t>
  </si>
  <si>
    <t>反映系统使用单位的满意程度。</t>
  </si>
  <si>
    <t>成本指标</t>
  </si>
  <si>
    <t>经济成本指标</t>
  </si>
  <si>
    <t>综合交通信息平台项目投资节约率</t>
  </si>
  <si>
    <t>25</t>
  </si>
  <si>
    <t>反映综合交通信息平台项目投资节约情况。</t>
  </si>
  <si>
    <t xml:space="preserve">1.行业标准（定额）制修订
根据《公路工程建设标准管理办法》；《公路工程造价管理暂行办法》等规定以及工作职责。目标计划完成2项交通运输行业预算定额编制和1项交通运输工程材料及设备信息价收集，其中每项交通运输行业预算定额完成7个定额子目的编制工作。
2.交通运输工程造价协助审查
开展交通工程项目造价文件设计图工程数量核查及现场调查工作，为行业主管部门履行审批职责，提供基础保障，提高服务质量，严格工作纪律，按时按质完成审查、调查、监督、资料收集等工作，确保项目有序推进。目标如下：（1）根据关于印发《交通运输工程造价评审工作机制》的通知和《公路工程造价评审现场调查工作制度》，开展造价文件审查（包括但不限于造价文件评审核及现场调查、收集相关造价信息数据等），预期出具造价技术咨询审查报告14个，出具率达到100%。（2）造价文件协助审查，审查后审（核）减率，平均审查核减率大于或等于0.5%。（3）造价文件协助审查服务满意度，从中心投诉及厅网站受理情况进行评价，服务对象满意率大于或等于90%。
</t>
  </si>
  <si>
    <t>审查项目数</t>
  </si>
  <si>
    <t>14</t>
  </si>
  <si>
    <t>按期完成计划的14个（包括但不限于造价文件审查及现场调查、收集相关造价信息数据、造价监督检查及材料价格信息收集）。</t>
  </si>
  <si>
    <t>定额成果验收合格率</t>
  </si>
  <si>
    <t>反映定额成果验收合格情况。</t>
  </si>
  <si>
    <t>经济效益</t>
  </si>
  <si>
    <t>交通运输工程造价审减率</t>
  </si>
  <si>
    <t>0.5</t>
  </si>
  <si>
    <t>效益指标，送审总投资与审查后总投资对比情况，完成对造价文件的评审后,每个项目审查后总投资与送审总投资比较在考核范围内。</t>
  </si>
  <si>
    <t>定额成果可使用期限</t>
  </si>
  <si>
    <t>供标准修订使用，标准修订5年一个周期。满5年100分，少使用一年扣5分。</t>
  </si>
  <si>
    <t>定额公众满意度</t>
  </si>
  <si>
    <t>根据服务对象投诉情况设定或问卷调查。（原则上无投诉视为满意）。</t>
  </si>
  <si>
    <t>造价审查服务对象满意度</t>
  </si>
  <si>
    <t>满意度指标，设定审查成果投诉，从审查周期、业务水平、工作质量、工作态度、廉洁自律、服务态度方面进行评价，确保工程投资与项目建设实际对应，达到造价文件评审结果无投诉。</t>
  </si>
  <si>
    <t>按时完成10万元奖金分配与使用。</t>
  </si>
  <si>
    <t>资金支付比例</t>
  </si>
  <si>
    <t>2025年科技进步奖二等奖资金使用比例。</t>
  </si>
  <si>
    <t>奖金使用金额</t>
  </si>
  <si>
    <t>万元</t>
  </si>
  <si>
    <t>10万元奖金全部使用情况。</t>
  </si>
  <si>
    <t>资金支付满意度</t>
  </si>
  <si>
    <t>参与单位对资金发放的满意度。</t>
  </si>
  <si>
    <t>运用财政资金，按照省路政总队（省交通发展中心）工作部署，履行好中心对全省交通运输行业的行政辅助和社会公众的公益服务职责职能，按目标要求完成年度各项重点工作任务，具体实现以下工作目标：
1.开展交通指挥大厅运行保障工作，保障交通指挥大厅安全运行，各项监测应急业务正常开展。2.开展公路建设竣工档案质量审查及评价工作，对在建或已通车的6个公路建设项目档案编制情况进行质量审查及评价,完成率达100%。3.开展公路网运行监测评价体系建设和业务应用，路网运行监测研究及业务应用工作，完善云南省路网运行监测指标（指数）体系，开展指标（指数）的业务应用，优化路网运行监测周期性、重大节假日报告。4.开展交通气象专业化服务保障工作，提升公路气象灾害防灾抗灾能力，为大众出行服务提供气象预报预警信息支持，为行业主管机构和上级管理机构提供行业管理的数据依据。5.开展日常交通运输数据的监测分析，形成日报、月报；每年度编报交通运输行业《经济运行分析季度报告》。6.中心运行保障经费项目主要是保障省综合交通发展中心办公区及物业的环境卫生、公共秩序、日常运转、安全维护。7.开展数字交通强国试点任务评估，形成一份评估报告，做好全年机房用电保障、信息系统通知发送服务保障以及互联网地图服务保障。8.中心预算项目和年终财务决算完成后，开展3个项目专项审计和1个预算执行及财务收支审计工作。9.完成省厅安排开展的全省公路、铁路、水路、民航发展研究，全省综合交通运输相关辅助性、事务性、技术服务工作。10.交通运输工程项目监管与路网监测现场踏勘工作。</t>
  </si>
  <si>
    <t>交通运输数据监测分析日报数量</t>
  </si>
  <si>
    <t>300</t>
  </si>
  <si>
    <t>以完成交通运输数据监测分析日报的数量考核。</t>
  </si>
  <si>
    <t>经济运行分析季度报告数量</t>
  </si>
  <si>
    <t>以完成季度经济运行分析报告的数量考核。</t>
  </si>
  <si>
    <t>政策及合同文件合法性审查次数</t>
  </si>
  <si>
    <t>以2026年通过风险评估、合法性审查的合同文件数量进行考核。</t>
  </si>
  <si>
    <t>编制档案质量审查及评价报告</t>
  </si>
  <si>
    <t>反映编制档案质量审查及评价报告的完成情况。</t>
  </si>
  <si>
    <t>云南省公路网运行监测报告量</t>
  </si>
  <si>
    <t>20</t>
  </si>
  <si>
    <t>份</t>
  </si>
  <si>
    <t>反映云南省路网运行监测及分析报告的完成情况。</t>
  </si>
  <si>
    <t>新增云南省路网运行监测指标</t>
  </si>
  <si>
    <t>项</t>
  </si>
  <si>
    <t>反映新增云南省路网运行监测指标的完成情况。</t>
  </si>
  <si>
    <t>研判预报等气象服务信息提供次数</t>
  </si>
  <si>
    <t>反映研判预报等气象服务信息提供的情况，以实际完成的数量考核。</t>
  </si>
  <si>
    <t>采集整理发布交通运输信息数量</t>
  </si>
  <si>
    <t>46</t>
  </si>
  <si>
    <t>期</t>
  </si>
  <si>
    <t>每年度采集整理发布重要交通运输行业信息期数指标。</t>
  </si>
  <si>
    <t>开展并完成地图服务接入</t>
  </si>
  <si>
    <t>反映地图服务顺利按照需求开展。</t>
  </si>
  <si>
    <t>交通运输数据监测分析月报数量</t>
  </si>
  <si>
    <t>以收集的交通运输监测分析月报是否按时上报进行考核。</t>
  </si>
  <si>
    <t>交通强国自评估报告</t>
  </si>
  <si>
    <t>反映交通强国试点任务自评估报告提交情况。</t>
  </si>
  <si>
    <t>舆情信息月报</t>
  </si>
  <si>
    <t>12</t>
  </si>
  <si>
    <t>评价按月进行舆情监测的情况。</t>
  </si>
  <si>
    <t>短信发送成功率</t>
  </si>
  <si>
    <t>考察短信发送需求是否得到满足。</t>
  </si>
  <si>
    <t>内部审计项目完成率</t>
  </si>
  <si>
    <t>反映内部审计项目的完成情况。</t>
  </si>
  <si>
    <t>路网运行监测信息采集汇总上报率</t>
  </si>
  <si>
    <t>反映全省路网运行监测信息和数据采集、汇总、上报情况，并进行数据汇总统计，接报、上报数据汇总统计及时率达95%及以上。</t>
  </si>
  <si>
    <t>监测业务在岗值守率</t>
  </si>
  <si>
    <t>反映监测业务在岗值守情况，依据云南省交通运输厅对综合交通发展中心的职能要求，结合7*24小时值守的工作要求，保障全年7*24小时专人在岗值守，值守率达100%。</t>
  </si>
  <si>
    <t>交通运输监测分析报告完整性</t>
  </si>
  <si>
    <t>在交通运输监测分析月报、季度经济运行分析报告中，除提供交通运输各行业基础数据外，还需要对数据变化情况、波动幅度、影响要素等进行数据解读和阐释，挖掘数据价值。</t>
  </si>
  <si>
    <t>路网运行监测报告提交及时率</t>
  </si>
  <si>
    <t>反映路网运行监测报告提交的及时性。</t>
  </si>
  <si>
    <t>交通指挥大厅业务正常运转时长</t>
  </si>
  <si>
    <t>月</t>
  </si>
  <si>
    <t>反映交通指挥大厅路网监测相关业务正常运转情况。</t>
  </si>
  <si>
    <t>内部审计发现问题整改率</t>
  </si>
  <si>
    <t>反映内部审计发现问题后涉及部门的整改情况。</t>
  </si>
  <si>
    <t>对指挥中心运转满意度</t>
  </si>
  <si>
    <t>反映参与厅指挥中心各项工作的业务人员对指挥中心运转满意度情况。</t>
  </si>
  <si>
    <t>地图服务使用处室满意度</t>
  </si>
  <si>
    <t>反映地图服务能够发挥实效，用户满意。</t>
  </si>
  <si>
    <t>交通强国被评估单位满意度</t>
  </si>
  <si>
    <t>85</t>
  </si>
  <si>
    <t>反映交通强国试点单位对交通强国试点评估工作开展的情况的满意程度。</t>
  </si>
  <si>
    <t>做好人员和经费保障，按规定落实已招募引领工程师各项待遇，支持部门正常履职。</t>
  </si>
  <si>
    <t>劳务费用完成量</t>
  </si>
  <si>
    <t>实际发放人数/应发放人数×指标分值。</t>
  </si>
  <si>
    <t>部门运转</t>
  </si>
  <si>
    <t>正常运转</t>
  </si>
  <si>
    <t>定性指标</t>
  </si>
  <si>
    <t>反映部门（单位）运转情况。</t>
  </si>
  <si>
    <t>聘用银龄工程师满意度</t>
  </si>
  <si>
    <t>反映招募银龄工程师的满意程度。</t>
  </si>
  <si>
    <t>社会公众满意度</t>
  </si>
  <si>
    <t>反映社会公众对部门（单位）履职情况的满意程度。</t>
  </si>
  <si>
    <t>保证办公区域正常运转，提供安全良好的办公环境，确保干部职工人身安全，全面保障好单位的日常工作及运行。</t>
  </si>
  <si>
    <t>在岗天数</t>
  </si>
  <si>
    <t>240</t>
  </si>
  <si>
    <t>天</t>
  </si>
  <si>
    <t>反映聘用编外人员在岗天数。</t>
  </si>
  <si>
    <t>办公区域安全运行时长</t>
  </si>
  <si>
    <t>反映办公区域安全运行状况。</t>
  </si>
  <si>
    <t>对编外人员工作完成情况满意度</t>
  </si>
  <si>
    <t>反映中心相关部门对编外人员工作完成情况的满意度。</t>
  </si>
  <si>
    <t>根据省信创工作要求，完成采购40台计算机，其中台式计算机30台，便携式10台。</t>
  </si>
  <si>
    <t>计算机采购数量</t>
  </si>
  <si>
    <t>40</t>
  </si>
  <si>
    <t>台</t>
  </si>
  <si>
    <t>采购计算机数量。</t>
  </si>
  <si>
    <t>网络安全信息覆盖率</t>
  </si>
  <si>
    <t>采购的计算机设备投入使用，提升网络安全信息覆盖率达到90%以上。</t>
  </si>
  <si>
    <t>受益人群满意度</t>
  </si>
  <si>
    <t>反映使用人群的满意程度。</t>
  </si>
  <si>
    <t>1、按时按质举办2026年云南省公路水运工程试验检测专业技术人员职业资格考试，稳定增长我省公路水运工程试验检测专业技术持证人员，为全行业提供相关专业技术人才提供基础保障。预计2026年实现职业资格考试报名人数不少于3000人；举行职业资格考试不少于1场；年度职业资格考试服务投诉次数不超过10次。
2、组织完成2026年云南省二级造价工程师交通行业部分考试试题编制及抽题组卷工作，编制试卷不少于1套。
3、组织完成2026年云南省交通运输工程安管人员考试题库编制、考试、考核、继续教育工作。预计2026年安管人员考试、考核、继续教育人数不少于8000人；年度安管人员考试、考核、继续教育服务投诉次数不超过10次。</t>
  </si>
  <si>
    <t>年度职业资格考试报名人数</t>
  </si>
  <si>
    <t>3000</t>
  </si>
  <si>
    <t>职业资格考试报名情况。</t>
  </si>
  <si>
    <t>安管人员考试考核继续教育人数</t>
  </si>
  <si>
    <t>8000</t>
  </si>
  <si>
    <t>安管人员考核继续教育情况。</t>
  </si>
  <si>
    <t>二级造价师试题及组卷符合要求数</t>
  </si>
  <si>
    <t>套</t>
  </si>
  <si>
    <t>专家出题、组卷数量。</t>
  </si>
  <si>
    <t>职业资格证书有效时间</t>
  </si>
  <si>
    <t>职业资格证书有效时间。</t>
  </si>
  <si>
    <t>安管人员合格证书有效时间</t>
  </si>
  <si>
    <t>安管人员合格证书有效时间。</t>
  </si>
  <si>
    <t>安管人员考试考核继续教育满意度</t>
  </si>
  <si>
    <t>反映服务对象对考试、考核、继续教育工作的满意度。</t>
  </si>
  <si>
    <t>职业资格考试服务满意度</t>
  </si>
  <si>
    <t xml:space="preserve">反映服务对象对考试组织工作的满意度。
</t>
  </si>
  <si>
    <t>预算06表</t>
  </si>
  <si>
    <t>2026年政府性基金预算支出预算表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</si>
  <si>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</si>
  <si>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</si>
  <si>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</si>
  <si>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</si>
  <si>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</si>
  <si>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</si>
  <si>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</si>
  <si>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</si>
  <si>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</si>
  <si>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</si>
  <si>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</si>
  <si>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</si>
  <si>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</si>
  <si>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汽车燃油费</t>
  </si>
  <si>
    <t>C23120302 车辆加油、添加燃料服务</t>
  </si>
  <si>
    <t>汽车维修保养费</t>
  </si>
  <si>
    <t>C23120301 车辆维修和保养服务</t>
  </si>
  <si>
    <t>汽车保险费</t>
  </si>
  <si>
    <t>C1804010201 机动车保险服务</t>
  </si>
  <si>
    <t>复印纸</t>
  </si>
  <si>
    <t>A05040101 复印纸</t>
  </si>
  <si>
    <t>2026年交通运输职业资格考试</t>
  </si>
  <si>
    <t>C02080000 考试服务</t>
  </si>
  <si>
    <t>云南交通强国建设交通发展中心试点任务评估服务2026年项目</t>
  </si>
  <si>
    <t>C16060000 测试评估认证服务</t>
  </si>
  <si>
    <t>云南省路网运行监测评价体系建设和业务应用项目</t>
  </si>
  <si>
    <t>C19010000 技术测试和分析服务</t>
  </si>
  <si>
    <t>云南省公路建设竣工档案质量审查及评价项目</t>
  </si>
  <si>
    <t>C20031000 评价咨询服务</t>
  </si>
  <si>
    <t>云南省公路路政管理总队地图服务</t>
  </si>
  <si>
    <t>C16039900 其他数据处理服务</t>
  </si>
  <si>
    <t>云南省交通指挥大厅运行保障项目</t>
  </si>
  <si>
    <t>C16089900 其他运营服务</t>
  </si>
  <si>
    <t>云南省交通运输厅通知发送服务2026年项目</t>
  </si>
  <si>
    <t>C17010300 其他增值电信服务</t>
  </si>
  <si>
    <t>采集整理发布重要交通运输信息</t>
  </si>
  <si>
    <t>C19990000 其他专业技术服务</t>
  </si>
  <si>
    <t>交通运输数据监测分析</t>
  </si>
  <si>
    <t>数据监测分析业务合法性审查</t>
  </si>
  <si>
    <t>云南省交通气象专业化服务保障项目</t>
  </si>
  <si>
    <t>C19030000 气象服务</t>
  </si>
  <si>
    <t>内部审计经费</t>
  </si>
  <si>
    <t>C23030000 审计服务</t>
  </si>
  <si>
    <t>批</t>
  </si>
  <si>
    <t>交通运输工程造价协助审查</t>
  </si>
  <si>
    <t>C20030900 评审咨询服务</t>
  </si>
  <si>
    <t>行业标准（定额）制修订</t>
  </si>
  <si>
    <t>C23080400 行业标准制修订服务</t>
  </si>
  <si>
    <t>云南省交通运输厅密码应用测评服务2026年项目</t>
  </si>
  <si>
    <t>云南省交通运输厅网络安全等级保护测评服务2026年项目</t>
  </si>
  <si>
    <t>云南省交通运输厅综合交通发展中心网站运维2026年项目</t>
  </si>
  <si>
    <t>C16079900 其他运行维护服务</t>
  </si>
  <si>
    <t>云南省收费公路联网收费运营在线监管平台维护2026项目</t>
  </si>
  <si>
    <t>云南省交通运输厅12328热线链路租赁2026年项目</t>
  </si>
  <si>
    <t>C17010200 网络接入服务</t>
  </si>
  <si>
    <t>云南省交通运输厅机关互联网专线租赁2026年项目</t>
  </si>
  <si>
    <t>云南省交通运输厅交通行业专网接入专线链路租赁2026年项目</t>
  </si>
  <si>
    <t>云南省交通运输厅交通行业专网主干链路租赁2026年项目</t>
  </si>
  <si>
    <t>云南省交通运输厅全国高速公路信息通信联网（云南段）光纤租赁2026年项目</t>
  </si>
  <si>
    <t>云南省交通运输厅数据中心互联网专线备用链路租赁2026年项目</t>
  </si>
  <si>
    <t>云南省交通运输厅数据中心互联网专线链路租赁2026年项目</t>
  </si>
  <si>
    <t>云南省交通运输厅交通视频联网平台云空间租用2026年项目</t>
  </si>
  <si>
    <t>C16040000 云计算服务</t>
  </si>
  <si>
    <t>省交通运输厅公路交通观测系统运维2026年项目</t>
  </si>
  <si>
    <t>C16070000 运行维护服务</t>
  </si>
  <si>
    <t>省交通运输厅普通省道和农村公路 “以奖代补”系统运维2026年项目</t>
  </si>
  <si>
    <t>省交通运输厅业财管理系统运行维护服务2026年项目</t>
  </si>
  <si>
    <t>云南省公路工程造价管理信息化平台运维2026年项目</t>
  </si>
  <si>
    <t>云南省交通运输厅12328热线运行维护服务2026年项目</t>
  </si>
  <si>
    <t>云南省交通运输厅道路运输领域系统维护2026年项目</t>
  </si>
  <si>
    <t>云南省交通运输厅电子证照辅助系统运维2026年项目</t>
  </si>
  <si>
    <t>云南省交通运输厅公路建设项目跟踪问效管理系统运维2026年度项目</t>
  </si>
  <si>
    <t>云南省交通运输厅及厅属单位局域网运维2026年项目</t>
  </si>
  <si>
    <t>云南省交通运输厅全国高速公路信息通信网（云南段）运维2026年项目</t>
  </si>
  <si>
    <t>云南省交通运输厅视频会议系统运维2026年项目</t>
  </si>
  <si>
    <t>云南省交通运输厅数字证书系统维护2026年项目</t>
  </si>
  <si>
    <t>云南省交通运输厅统计系统运行维护2026年项目</t>
  </si>
  <si>
    <t>云南省交通运输厅网络安全运维服务2026年项目</t>
  </si>
  <si>
    <t>云南省交通运输厅信用系统运行维护2026年项目</t>
  </si>
  <si>
    <t>云南省交通运输厅行业机房运维2026年项目</t>
  </si>
  <si>
    <t>云南省交通运输厅行业专网运维2026年项目</t>
  </si>
  <si>
    <t>云南省交通运输厅应急通信系统运维2026年项目</t>
  </si>
  <si>
    <t>云南省交通运输厅云南公路治超联网综合管理系统运维2026年度项目</t>
  </si>
  <si>
    <t>云南省交通运输厅政务办公系统运维2026年项目</t>
  </si>
  <si>
    <t>云南省交通运输厅政务服务一网通办系统运维2026年项目</t>
  </si>
  <si>
    <t>云南省交通运输厅综合执法系统运行维护2026年项目</t>
  </si>
  <si>
    <t>云南省交通运输厅综合交通信息平台建设2026年度项目等级保护测评服务</t>
  </si>
  <si>
    <t>云南省交通运输厅综合交通信息平台建设2026年度项目密码应用安全评估服务</t>
  </si>
  <si>
    <t>云南省交通运输厅综合交通信息平台建设2026年度项目监理服务</t>
  </si>
  <si>
    <t>C16050000 信息化工程监理服务</t>
  </si>
  <si>
    <t>云南省交通运输厅综合交通信息平台建设2026年度项目信息系统设计服务</t>
  </si>
  <si>
    <t>C16090200 信息系统设计服务</t>
  </si>
  <si>
    <t>云南省交通运输厅综合交通信息平台建设2026年项目</t>
  </si>
  <si>
    <t>C16010302 行业应用软件开发服务</t>
  </si>
  <si>
    <t>便携式计算机</t>
  </si>
  <si>
    <t>A02010108 便携式计算机</t>
  </si>
  <si>
    <t>台式计算机</t>
  </si>
  <si>
    <t>A02010105 台式计算机</t>
  </si>
  <si>
    <t>预算08表</t>
  </si>
  <si>
    <t>2026年部门政府购买服务预算表</t>
  </si>
  <si>
    <t>政府购买服务项目</t>
  </si>
  <si>
    <t>政府购买服务目录</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</si>
  <si>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</si>
  <si>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</si>
  <si>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</si>
  <si>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</si>
  <si>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</si>
  <si>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</si>
  <si>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</si>
  <si>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</si>
  <si>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</si>
  <si>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</si>
  <si>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</si>
  <si>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</si>
  <si>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</si>
  <si>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</si>
  <si>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</si>
  <si>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</si>
  <si>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</si>
  <si>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</si>
  <si>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</si>
  <si>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</si>
  <si>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</si>
  <si>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</si>
  <si>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</si>
  <si>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</si>
  <si>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</si>
  <si>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</si>
  <si>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</si>
  <si>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</si>
  <si>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</si>
  <si>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</si>
  <si>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</si>
  <si>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</si>
  <si>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</si>
  <si>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</si>
  <si>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</si>
  <si>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</si>
  <si>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</si>
  <si>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8</t>
  </si>
  <si>
    <t>无形资产</t>
  </si>
  <si>
    <t>A08060303 应用软件</t>
  </si>
  <si>
    <t>云南省交通运输厅综合交通信息平台</t>
  </si>
  <si>
    <t>注：涉及土地使用权、房屋、公务用车购置，按照现行相关管理制度规定报批，以职能部门审批意见为准。</t>
  </si>
  <si>
    <t>预算11表</t>
  </si>
  <si>
    <t>2026年中央转移支付补助项目支出预算表</t>
  </si>
  <si>
    <t>上级补助</t>
  </si>
  <si>
    <t>预算12表</t>
  </si>
  <si>
    <t>2026年部门项目支出中期规划预算表</t>
  </si>
  <si>
    <t>项目级次</t>
  </si>
  <si>
    <t>2026年</t>
  </si>
  <si>
    <t>2027年</t>
  </si>
  <si>
    <t>2028年</t>
  </si>
  <si>
    <t>229 其他运转类</t>
  </si>
  <si>
    <t>本级</t>
  </si>
  <si>
    <t>311 专项业务类</t>
  </si>
  <si>
    <t>312 民生类</t>
  </si>
  <si>
    <t>313 事业发展类</t>
  </si>
  <si>
    <t/>
  </si>
  <si>
    <t>说明：云南省公路路政管理总队2026年没有政府性基金预算安排的支出，故该表为空表。</t>
    <phoneticPr fontId="8" type="noConversion"/>
  </si>
  <si>
    <t>说明：云南省公路路政管理总队2026年没有政府购买服务安排的支出，故该表为空表。</t>
    <phoneticPr fontId="8" type="noConversion"/>
  </si>
  <si>
    <t>说明：云南省公路路政管理总队2026年没有省对下转移支付安排的支出，故该表为空表。</t>
    <phoneticPr fontId="8" type="noConversion"/>
  </si>
  <si>
    <t>说明：云南省公路路政管理总队2026年没有中央转移支付补助项目安排的支出，故该表为空表。</t>
    <phoneticPr fontId="8" type="noConversion"/>
  </si>
</sst>
</file>

<file path=xl/styles.xml><?xml version="1.0" encoding="utf-8"?>
<styleSheet xmlns="http://schemas.openxmlformats.org/spreadsheetml/2006/main">
  <numFmts count="5">
    <numFmt numFmtId="176" formatCode="#,##0.00;\-#,##0.00;;@"/>
    <numFmt numFmtId="177" formatCode="hh:mm:ss"/>
    <numFmt numFmtId="178" formatCode="#,##0;\-#,##0;;@"/>
    <numFmt numFmtId="179" formatCode="yyyy\-mm\-dd\ hh:mm:ss"/>
    <numFmt numFmtId="180" formatCode="yyyy\-mm\-dd"/>
  </numFmts>
  <fonts count="25">
    <font>
      <sz val="11"/>
      <color theme="1"/>
      <name val="宋体"/>
      <charset val="134"/>
      <scheme val="minor"/>
    </font>
    <font>
      <sz val="9"/>
      <name val="宋体"/>
      <charset val="134"/>
    </font>
    <font>
      <b/>
      <sz val="19.5"/>
      <name val="宋体"/>
      <charset val="134"/>
    </font>
    <font>
      <sz val="10.5"/>
      <name val="宋体"/>
      <charset val="134"/>
    </font>
    <font>
      <sz val="9"/>
      <name val="SimSun"/>
      <charset val="134"/>
    </font>
    <font>
      <sz val="9"/>
      <name val="宋体"/>
      <charset val="134"/>
    </font>
    <font>
      <sz val="9"/>
      <name val="宋体"/>
      <charset val="134"/>
    </font>
    <font>
      <sz val="10"/>
      <name val="宋体"/>
      <charset val="134"/>
    </font>
    <font>
      <sz val="9"/>
      <name val="宋体"/>
      <charset val="134"/>
    </font>
    <font>
      <sz val="11"/>
      <color rgb="FF000000"/>
      <name val="宋体"/>
      <charset val="134"/>
    </font>
    <font>
      <sz val="9"/>
      <color rgb="FF000000"/>
      <name val="宋体"/>
      <charset val="134"/>
    </font>
    <font>
      <sz val="9"/>
      <color theme="1"/>
      <name val="宋体"/>
      <charset val="134"/>
    </font>
    <font>
      <sz val="10"/>
      <color rgb="FF000000"/>
      <name val="宋体"/>
      <charset val="134"/>
    </font>
    <font>
      <sz val="10.5"/>
      <color rgb="FF000000"/>
      <name val="宋体"/>
      <charset val="134"/>
    </font>
    <font>
      <sz val="9.75"/>
      <color rgb="FF000000"/>
      <name val="SimSun"/>
      <charset val="134"/>
    </font>
    <font>
      <sz val="12"/>
      <color rgb="FF000000"/>
      <name val="宋体"/>
      <charset val="134"/>
    </font>
    <font>
      <b/>
      <sz val="11"/>
      <color rgb="FF000000"/>
      <name val="宋体"/>
      <charset val="134"/>
    </font>
    <font>
      <b/>
      <sz val="9"/>
      <color rgb="FF000000"/>
      <name val="宋体"/>
      <charset val="134"/>
    </font>
    <font>
      <b/>
      <sz val="22"/>
      <color rgb="FF000000"/>
      <name val="宋体"/>
      <charset val="134"/>
    </font>
    <font>
      <b/>
      <sz val="23"/>
      <color rgb="FF000000"/>
      <name val="宋体"/>
      <charset val="134"/>
    </font>
    <font>
      <sz val="10"/>
      <color theme="1"/>
      <name val="宋体"/>
      <charset val="134"/>
    </font>
    <font>
      <b/>
      <sz val="20"/>
      <color rgb="FF000000"/>
      <name val="宋体"/>
      <charset val="134"/>
    </font>
    <font>
      <b/>
      <sz val="21"/>
      <color rgb="FF000000"/>
      <name val="宋体"/>
      <charset val="134"/>
    </font>
    <font>
      <b/>
      <sz val="18"/>
      <color rgb="FF000000"/>
      <name val="SimSun"/>
      <charset val="134"/>
    </font>
    <font>
      <sz val="11"/>
      <color theme="1"/>
      <name val="宋体"/>
      <charset val="134"/>
    </font>
  </fonts>
  <fills count="2">
    <fill>
      <patternFill patternType="none"/>
    </fill>
    <fill>
      <patternFill patternType="gray125"/>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diagonal/>
    </border>
    <border>
      <left/>
      <right/>
      <top/>
      <bottom style="thin">
        <color rgb="FF000000"/>
      </bottom>
      <diagonal/>
    </border>
    <border>
      <left style="thin">
        <color rgb="FF000000"/>
      </left>
      <right/>
      <top/>
      <bottom style="thin">
        <color rgb="FF000000"/>
      </bottom>
      <diagonal/>
    </border>
  </borders>
  <cellStyleXfs count="10">
    <xf numFmtId="0" fontId="0" fillId="0" borderId="0"/>
    <xf numFmtId="180" fontId="1" fillId="0" borderId="1">
      <alignment horizontal="right" vertical="center"/>
    </xf>
    <xf numFmtId="179" fontId="1" fillId="0" borderId="1">
      <alignment horizontal="right" vertical="center"/>
    </xf>
    <xf numFmtId="178" fontId="1" fillId="0" borderId="1">
      <alignment horizontal="right" vertical="center"/>
    </xf>
    <xf numFmtId="176" fontId="1" fillId="0" borderId="1">
      <alignment horizontal="right" vertical="center"/>
    </xf>
    <xf numFmtId="0" fontId="6" fillId="0" borderId="0">
      <alignment vertical="top"/>
      <protection locked="0"/>
    </xf>
    <xf numFmtId="176" fontId="1" fillId="0" borderId="1">
      <alignment horizontal="right" vertical="center"/>
    </xf>
    <xf numFmtId="10" fontId="1" fillId="0" borderId="1">
      <alignment horizontal="right" vertical="center"/>
    </xf>
    <xf numFmtId="49" fontId="1" fillId="0" borderId="1">
      <alignment horizontal="left" vertical="center" wrapText="1"/>
    </xf>
    <xf numFmtId="177" fontId="1" fillId="0" borderId="1">
      <alignment horizontal="right" vertical="center"/>
    </xf>
  </cellStyleXfs>
  <cellXfs count="210">
    <xf numFmtId="0" fontId="0" fillId="0" borderId="0" xfId="0"/>
    <xf numFmtId="0" fontId="9" fillId="0" borderId="0" xfId="0" applyFont="1"/>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0"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protection locked="0"/>
    </xf>
    <xf numFmtId="176" fontId="11" fillId="0" borderId="1" xfId="4" applyFont="1">
      <alignment horizontal="right" vertical="center"/>
    </xf>
    <xf numFmtId="176" fontId="11" fillId="0" borderId="1" xfId="0" applyNumberFormat="1" applyFont="1" applyBorder="1" applyAlignment="1">
      <alignment horizontal="right" vertical="center"/>
    </xf>
    <xf numFmtId="0" fontId="12" fillId="0" borderId="0" xfId="0" applyFont="1" applyAlignment="1" applyProtection="1">
      <alignment horizontal="right" vertical="center"/>
      <protection locked="0"/>
    </xf>
    <xf numFmtId="0" fontId="12" fillId="0" borderId="0" xfId="0" applyFont="1" applyAlignment="1" applyProtection="1">
      <alignment horizontal="right"/>
      <protection locked="0"/>
    </xf>
    <xf numFmtId="0" fontId="9" fillId="0" borderId="3" xfId="0" applyFont="1" applyBorder="1" applyAlignment="1">
      <alignment horizontal="center" vertical="center" wrapText="1"/>
    </xf>
    <xf numFmtId="49" fontId="12" fillId="0" borderId="0" xfId="0" applyNumberFormat="1" applyFont="1"/>
    <xf numFmtId="0" fontId="9" fillId="0" borderId="4" xfId="0" applyFont="1" applyBorder="1" applyAlignment="1">
      <alignment horizontal="center" vertical="center" wrapText="1"/>
    </xf>
    <xf numFmtId="0" fontId="12" fillId="0" borderId="1" xfId="0" applyFont="1" applyBorder="1" applyAlignment="1">
      <alignment horizontal="center" vertical="center"/>
    </xf>
    <xf numFmtId="49" fontId="11" fillId="0" borderId="1" xfId="8" applyFont="1">
      <alignment horizontal="left" vertical="center" wrapText="1"/>
    </xf>
    <xf numFmtId="0" fontId="9" fillId="0" borderId="4" xfId="0" applyFont="1" applyBorder="1" applyAlignment="1">
      <alignment horizontal="center" vertical="center"/>
    </xf>
    <xf numFmtId="0" fontId="10" fillId="0" borderId="1" xfId="0" applyFont="1" applyBorder="1" applyAlignment="1">
      <alignment horizontal="left" vertical="center" wrapText="1"/>
    </xf>
    <xf numFmtId="0" fontId="9" fillId="0" borderId="5" xfId="0" applyFont="1" applyBorder="1" applyAlignment="1">
      <alignment horizontal="center" vertical="center"/>
    </xf>
    <xf numFmtId="0" fontId="12" fillId="0" borderId="1" xfId="0" applyFont="1" applyBorder="1" applyAlignment="1" applyProtection="1">
      <alignment horizontal="center" vertical="center"/>
      <protection locked="0"/>
    </xf>
    <xf numFmtId="49" fontId="1" fillId="0" borderId="0" xfId="8" applyBorder="1">
      <alignment horizontal="left" vertical="center" wrapText="1"/>
    </xf>
    <xf numFmtId="49" fontId="3" fillId="0" borderId="1" xfId="8" applyFont="1" applyAlignment="1">
      <alignment horizontal="center" vertical="center" wrapText="1"/>
    </xf>
    <xf numFmtId="49" fontId="4" fillId="0" borderId="1" xfId="8" applyFont="1" applyAlignment="1">
      <alignment horizontal="center" vertical="center" wrapText="1"/>
    </xf>
    <xf numFmtId="49" fontId="3" fillId="0" borderId="1" xfId="8" applyFont="1">
      <alignment horizontal="left" vertical="center" wrapText="1"/>
    </xf>
    <xf numFmtId="49" fontId="3" fillId="0" borderId="1" xfId="8" applyFont="1" applyAlignment="1">
      <alignment horizontal="left" vertical="center" wrapText="1" indent="1"/>
    </xf>
    <xf numFmtId="49" fontId="1" fillId="0" borderId="0" xfId="8" applyBorder="1" applyAlignment="1">
      <alignment horizontal="right" vertical="center" wrapText="1"/>
    </xf>
    <xf numFmtId="178" fontId="1" fillId="0" borderId="1" xfId="3">
      <alignment horizontal="right" vertical="center"/>
    </xf>
    <xf numFmtId="176" fontId="1" fillId="0" borderId="1" xfId="4">
      <alignment horizontal="right" vertical="center"/>
    </xf>
    <xf numFmtId="0" fontId="9"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vertical="center" wrapText="1"/>
    </xf>
    <xf numFmtId="0" fontId="13" fillId="0" borderId="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protection locked="0"/>
    </xf>
    <xf numFmtId="0" fontId="13" fillId="0" borderId="1" xfId="0" applyFont="1" applyBorder="1" applyAlignment="1">
      <alignment horizontal="center" vertical="center" wrapText="1"/>
    </xf>
    <xf numFmtId="0" fontId="13" fillId="0" borderId="1" xfId="0" applyFont="1" applyBorder="1" applyAlignment="1" applyProtection="1">
      <alignment horizontal="center" vertical="center"/>
      <protection locked="0"/>
    </xf>
    <xf numFmtId="0" fontId="10" fillId="0" borderId="0" xfId="0" applyFont="1" applyAlignment="1" applyProtection="1">
      <alignment horizontal="right" vertical="center"/>
      <protection locked="0"/>
    </xf>
    <xf numFmtId="0" fontId="12" fillId="0" borderId="1" xfId="0" applyFont="1" applyBorder="1" applyAlignment="1">
      <alignment horizontal="left" vertical="center" wrapText="1"/>
    </xf>
    <xf numFmtId="0" fontId="12" fillId="0" borderId="0" xfId="0" applyFont="1" applyAlignment="1">
      <alignment horizontal="right" vertical="center"/>
    </xf>
    <xf numFmtId="0" fontId="9" fillId="0" borderId="0" xfId="0" applyFont="1" applyAlignment="1">
      <alignment wrapText="1"/>
    </xf>
    <xf numFmtId="0" fontId="12" fillId="0" borderId="0" xfId="0" applyFont="1" applyAlignment="1">
      <alignment horizontal="right"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xf>
    <xf numFmtId="0" fontId="12" fillId="0" borderId="0" xfId="0" applyFont="1" applyAlignment="1">
      <alignment wrapText="1"/>
    </xf>
    <xf numFmtId="0" fontId="10" fillId="0" borderId="0" xfId="0" applyFont="1" applyAlignment="1" applyProtection="1">
      <alignment horizontal="right"/>
      <protection locked="0"/>
    </xf>
    <xf numFmtId="0" fontId="9" fillId="0" borderId="7" xfId="0" applyFont="1" applyBorder="1" applyAlignment="1">
      <alignment horizontal="center" vertical="center" wrapText="1"/>
    </xf>
    <xf numFmtId="0" fontId="9" fillId="0" borderId="7" xfId="0" applyFont="1" applyBorder="1" applyAlignment="1" applyProtection="1">
      <alignment horizontal="center" vertical="center" wrapText="1"/>
      <protection locked="0"/>
    </xf>
    <xf numFmtId="0" fontId="10" fillId="0" borderId="4" xfId="0" applyFont="1" applyBorder="1" applyAlignment="1">
      <alignment horizontal="left" vertical="center" wrapText="1"/>
    </xf>
    <xf numFmtId="0" fontId="10" fillId="0" borderId="7" xfId="0" applyFont="1" applyBorder="1" applyAlignment="1">
      <alignment horizontal="left" vertical="center" wrapText="1"/>
    </xf>
    <xf numFmtId="4" fontId="10" fillId="0" borderId="7" xfId="0" applyNumberFormat="1" applyFont="1" applyBorder="1" applyAlignment="1" applyProtection="1">
      <alignment horizontal="right" vertical="center"/>
      <protection locked="0"/>
    </xf>
    <xf numFmtId="0" fontId="10" fillId="0" borderId="0" xfId="0" applyFont="1" applyAlignment="1" applyProtection="1">
      <alignment vertical="top" wrapText="1"/>
      <protection locked="0"/>
    </xf>
    <xf numFmtId="0" fontId="9" fillId="0" borderId="1" xfId="0" applyFont="1" applyBorder="1" applyAlignment="1" applyProtection="1">
      <alignment horizontal="center" vertical="center" wrapText="1"/>
      <protection locked="0"/>
    </xf>
    <xf numFmtId="4" fontId="10" fillId="0" borderId="1" xfId="0" applyNumberFormat="1" applyFont="1" applyBorder="1" applyAlignment="1" applyProtection="1">
      <alignment horizontal="right" vertical="center"/>
      <protection locked="0"/>
    </xf>
    <xf numFmtId="0" fontId="10" fillId="0" borderId="0" xfId="0" applyFont="1" applyAlignment="1" applyProtection="1">
      <alignment horizontal="right" vertical="center" wrapText="1"/>
      <protection locked="0"/>
    </xf>
    <xf numFmtId="0" fontId="10" fillId="0" borderId="0" xfId="0" applyFont="1" applyAlignment="1">
      <alignment horizontal="right" vertical="center" wrapText="1"/>
    </xf>
    <xf numFmtId="0" fontId="10" fillId="0" borderId="0" xfId="0" applyFont="1" applyAlignment="1" applyProtection="1">
      <alignment horizontal="right" wrapText="1"/>
      <protection locked="0"/>
    </xf>
    <xf numFmtId="0" fontId="10" fillId="0" borderId="0" xfId="0" applyFont="1" applyAlignment="1">
      <alignment horizontal="right" wrapText="1"/>
    </xf>
    <xf numFmtId="0" fontId="9" fillId="0" borderId="7" xfId="0" applyFont="1" applyBorder="1" applyAlignment="1">
      <alignment horizontal="center" vertical="center"/>
    </xf>
    <xf numFmtId="0" fontId="10" fillId="0" borderId="4" xfId="0" applyFont="1" applyBorder="1" applyAlignment="1">
      <alignment horizontal="left" vertical="center" wrapText="1" indent="1"/>
    </xf>
    <xf numFmtId="0" fontId="10" fillId="0" borderId="7" xfId="0" applyFont="1" applyBorder="1" applyAlignment="1">
      <alignment horizontal="center" vertical="center" wrapText="1"/>
    </xf>
    <xf numFmtId="0" fontId="10" fillId="0" borderId="4" xfId="0" applyFont="1" applyBorder="1" applyAlignment="1">
      <alignment horizontal="left" vertical="center" wrapText="1" indent="2"/>
    </xf>
    <xf numFmtId="0" fontId="9" fillId="0" borderId="7" xfId="0" applyFont="1" applyBorder="1" applyAlignment="1" applyProtection="1">
      <alignment horizontal="center" vertical="center"/>
      <protection locked="0"/>
    </xf>
    <xf numFmtId="0" fontId="10" fillId="0" borderId="7" xfId="0" applyFont="1" applyBorder="1" applyAlignment="1">
      <alignment horizontal="right" vertical="center"/>
    </xf>
    <xf numFmtId="178" fontId="11" fillId="0" borderId="1" xfId="3" applyFont="1" applyAlignment="1">
      <alignment horizontal="center" vertical="center"/>
    </xf>
    <xf numFmtId="0" fontId="10" fillId="0" borderId="0" xfId="0" applyFont="1" applyAlignment="1">
      <alignment horizontal="right" vertical="center"/>
    </xf>
    <xf numFmtId="0" fontId="10" fillId="0" borderId="0" xfId="0" applyFont="1" applyAlignment="1">
      <alignment horizontal="right"/>
    </xf>
    <xf numFmtId="0" fontId="10" fillId="0" borderId="0" xfId="0" applyFont="1" applyAlignment="1" applyProtection="1">
      <alignment horizontal="left" vertical="center" wrapText="1"/>
      <protection locked="0"/>
    </xf>
    <xf numFmtId="0" fontId="9" fillId="0" borderId="0" xfId="0" applyFont="1" applyAlignment="1">
      <alignment horizontal="left" vertical="center" wrapText="1"/>
    </xf>
    <xf numFmtId="0" fontId="12" fillId="0" borderId="0" xfId="0" applyFont="1" applyAlignment="1">
      <alignment horizontal="right"/>
    </xf>
    <xf numFmtId="0" fontId="13" fillId="0" borderId="1" xfId="0" applyFont="1" applyBorder="1" applyAlignment="1">
      <alignment horizontal="left" vertical="center" wrapText="1" indent="1"/>
    </xf>
    <xf numFmtId="49" fontId="11" fillId="0" borderId="1" xfId="0" applyNumberFormat="1" applyFont="1" applyBorder="1" applyAlignment="1">
      <alignment horizontal="left" vertical="center" wrapText="1"/>
    </xf>
    <xf numFmtId="4" fontId="10" fillId="0" borderId="1" xfId="0" applyNumberFormat="1" applyFont="1" applyBorder="1" applyAlignment="1" applyProtection="1">
      <alignment horizontal="right" vertical="center" wrapText="1"/>
      <protection locked="0"/>
    </xf>
    <xf numFmtId="0" fontId="12" fillId="0" borderId="0" xfId="0" applyFont="1" applyAlignment="1">
      <alignment vertical="top"/>
    </xf>
    <xf numFmtId="0" fontId="14" fillId="0" borderId="1" xfId="0" applyFont="1" applyBorder="1" applyAlignment="1">
      <alignment horizontal="center"/>
    </xf>
    <xf numFmtId="49" fontId="11" fillId="0" borderId="1" xfId="8" applyFont="1" applyAlignment="1">
      <alignment horizontal="left" vertical="center" wrapText="1" indent="1"/>
    </xf>
    <xf numFmtId="49" fontId="11" fillId="0" borderId="1" xfId="8" applyFont="1" applyAlignment="1">
      <alignment horizontal="left" vertical="center" wrapText="1" indent="2"/>
    </xf>
    <xf numFmtId="0" fontId="12" fillId="0" borderId="0" xfId="0" applyFont="1" applyAlignment="1">
      <alignment horizont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4" fontId="10" fillId="0" borderId="1" xfId="0" applyNumberFormat="1" applyFont="1" applyBorder="1" applyAlignment="1">
      <alignment horizontal="right" vertical="center"/>
    </xf>
    <xf numFmtId="4" fontId="10" fillId="0" borderId="2" xfId="0" applyNumberFormat="1" applyFont="1" applyBorder="1" applyAlignment="1">
      <alignment horizontal="right" vertical="center"/>
    </xf>
    <xf numFmtId="49" fontId="9" fillId="0" borderId="4"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10" fillId="0" borderId="1" xfId="0" applyFont="1" applyBorder="1" applyAlignment="1">
      <alignment horizontal="left" vertical="center" wrapText="1" indent="1"/>
    </xf>
    <xf numFmtId="0" fontId="10" fillId="0" borderId="1" xfId="0" applyFont="1" applyBorder="1" applyAlignment="1">
      <alignment horizontal="left" vertical="center" wrapText="1" indent="2"/>
    </xf>
    <xf numFmtId="0" fontId="12" fillId="0" borderId="2" xfId="0" applyFont="1" applyBorder="1" applyAlignment="1">
      <alignment horizontal="center" vertical="center"/>
    </xf>
    <xf numFmtId="0" fontId="16" fillId="0" borderId="0" xfId="0" applyFont="1" applyAlignment="1">
      <alignment horizontal="center" vertical="center"/>
    </xf>
    <xf numFmtId="0" fontId="17" fillId="0" borderId="1" xfId="0" applyFont="1" applyBorder="1" applyAlignment="1">
      <alignment vertical="center"/>
    </xf>
    <xf numFmtId="4" fontId="17" fillId="0" borderId="1" xfId="0" applyNumberFormat="1" applyFont="1" applyBorder="1" applyAlignment="1" applyProtection="1">
      <alignment horizontal="right" vertical="center"/>
      <protection locked="0"/>
    </xf>
    <xf numFmtId="49" fontId="17" fillId="0" borderId="1" xfId="8" applyFont="1">
      <alignment horizontal="left" vertical="center" wrapText="1"/>
    </xf>
    <xf numFmtId="0" fontId="11" fillId="0" borderId="1" xfId="0" applyFont="1" applyBorder="1" applyAlignment="1">
      <alignment vertical="center"/>
    </xf>
    <xf numFmtId="0" fontId="10" fillId="0" borderId="1" xfId="0" applyFont="1" applyBorder="1" applyAlignment="1">
      <alignment vertical="center"/>
    </xf>
    <xf numFmtId="4" fontId="17" fillId="0" borderId="1" xfId="0" applyNumberFormat="1" applyFont="1" applyBorder="1" applyAlignment="1">
      <alignment horizontal="right" vertical="center"/>
    </xf>
    <xf numFmtId="0" fontId="17" fillId="0" borderId="1" xfId="0" applyFont="1" applyBorder="1" applyAlignment="1">
      <alignment horizontal="center" vertical="center"/>
    </xf>
    <xf numFmtId="0" fontId="11" fillId="0" borderId="1" xfId="0" applyFont="1" applyBorder="1" applyAlignment="1">
      <alignment horizontal="left" vertical="center"/>
    </xf>
    <xf numFmtId="0" fontId="17" fillId="0" borderId="1" xfId="0" applyFont="1" applyBorder="1" applyAlignment="1" applyProtection="1">
      <alignment horizontal="center" vertical="center"/>
      <protection locked="0"/>
    </xf>
    <xf numFmtId="0" fontId="10" fillId="0" borderId="1" xfId="0" applyFont="1" applyBorder="1" applyAlignment="1">
      <alignment horizontal="left" vertical="center"/>
    </xf>
    <xf numFmtId="176" fontId="11" fillId="0" borderId="0" xfId="4" applyFont="1" applyBorder="1">
      <alignment horizontal="right" vertical="center"/>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right" vertical="center"/>
      <protection locked="0"/>
    </xf>
    <xf numFmtId="0" fontId="12" fillId="0" borderId="0" xfId="0" applyFont="1" applyProtection="1">
      <protection locked="0"/>
    </xf>
    <xf numFmtId="0" fontId="9" fillId="0" borderId="0" xfId="0" applyFont="1" applyProtection="1">
      <protection locked="0"/>
    </xf>
    <xf numFmtId="0" fontId="12" fillId="0" borderId="7"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protection locked="0"/>
    </xf>
    <xf numFmtId="0" fontId="10" fillId="0" borderId="4" xfId="0" applyFont="1" applyBorder="1" applyAlignment="1">
      <alignment horizontal="left" vertical="center"/>
    </xf>
    <xf numFmtId="0" fontId="17" fillId="0" borderId="4" xfId="0" applyFont="1" applyBorder="1" applyAlignment="1">
      <alignment horizontal="center" vertical="center"/>
    </xf>
    <xf numFmtId="0" fontId="17" fillId="0" borderId="4" xfId="0" applyFont="1" applyBorder="1" applyAlignment="1">
      <alignment horizontal="left" vertical="center"/>
    </xf>
    <xf numFmtId="0" fontId="17" fillId="0" borderId="1" xfId="0" applyFont="1" applyBorder="1" applyAlignment="1">
      <alignment horizontal="left" vertical="center"/>
    </xf>
    <xf numFmtId="176" fontId="17" fillId="0" borderId="1" xfId="0" applyNumberFormat="1" applyFont="1" applyBorder="1" applyAlignment="1">
      <alignment horizontal="right" vertical="center"/>
    </xf>
    <xf numFmtId="0" fontId="11" fillId="0" borderId="4" xfId="0" applyFont="1" applyBorder="1" applyAlignment="1">
      <alignment horizontal="left" vertical="center"/>
    </xf>
    <xf numFmtId="0" fontId="17" fillId="0" borderId="4" xfId="0" applyFont="1" applyBorder="1" applyAlignment="1" applyProtection="1">
      <alignment horizontal="center" vertical="center"/>
      <protection locked="0"/>
    </xf>
    <xf numFmtId="0" fontId="7" fillId="0" borderId="0" xfId="5" applyFont="1" applyFill="1" applyBorder="1" applyAlignment="1" applyProtection="1"/>
    <xf numFmtId="0" fontId="7" fillId="0" borderId="0" xfId="5" applyFont="1" applyFill="1" applyBorder="1" applyAlignment="1" applyProtection="1">
      <alignment vertical="center"/>
    </xf>
    <xf numFmtId="0" fontId="18" fillId="0" borderId="0" xfId="0" applyFont="1" applyAlignment="1">
      <alignment horizontal="center" vertical="center"/>
    </xf>
    <xf numFmtId="0" fontId="19" fillId="0" borderId="0" xfId="0" applyFont="1" applyAlignment="1">
      <alignment horizontal="center" vertical="top"/>
    </xf>
    <xf numFmtId="0" fontId="10" fillId="0" borderId="0" xfId="0" applyFont="1" applyAlignment="1">
      <alignment horizontal="left" vertical="center"/>
    </xf>
    <xf numFmtId="0" fontId="16" fillId="0" borderId="0" xfId="0" applyFont="1" applyAlignment="1">
      <alignment horizontal="center" vertical="center"/>
    </xf>
    <xf numFmtId="0" fontId="9" fillId="0" borderId="2" xfId="0" applyFont="1" applyBorder="1" applyAlignment="1">
      <alignment horizontal="center" vertical="center"/>
    </xf>
    <xf numFmtId="0" fontId="9" fillId="0" borderId="8"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20" fillId="0" borderId="3" xfId="0" applyFont="1" applyBorder="1" applyAlignment="1">
      <alignment horizontal="center" vertical="center" wrapText="1"/>
    </xf>
    <xf numFmtId="0" fontId="12" fillId="0" borderId="7" xfId="0" applyFont="1" applyBorder="1" applyAlignment="1" applyProtection="1">
      <alignment horizontal="center" vertical="center" wrapText="1"/>
      <protection locked="0"/>
    </xf>
    <xf numFmtId="0" fontId="12" fillId="0" borderId="12" xfId="0" applyFont="1" applyBorder="1" applyAlignment="1">
      <alignment horizontal="center" vertical="center" wrapText="1"/>
    </xf>
    <xf numFmtId="0" fontId="12" fillId="0" borderId="12" xfId="0" applyFont="1" applyBorder="1" applyAlignment="1" applyProtection="1">
      <alignment horizontal="center" vertical="center"/>
      <protection locked="0"/>
    </xf>
    <xf numFmtId="0" fontId="12" fillId="0" borderId="7" xfId="0" applyFont="1" applyBorder="1" applyAlignment="1">
      <alignment horizontal="center" vertical="center" wrapText="1"/>
    </xf>
    <xf numFmtId="0" fontId="12" fillId="0" borderId="11" xfId="0" applyFont="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12" fillId="0" borderId="7" xfId="0" applyFont="1" applyBorder="1" applyAlignment="1">
      <alignment horizontal="center" vertical="center"/>
    </xf>
    <xf numFmtId="0" fontId="12" fillId="0" borderId="0" xfId="0" applyFont="1" applyAlignment="1" applyProtection="1">
      <alignment horizontal="right" vertical="center"/>
      <protection locked="0"/>
    </xf>
    <xf numFmtId="0" fontId="0" fillId="0" borderId="0" xfId="0"/>
    <xf numFmtId="0" fontId="18" fillId="0" borderId="0" xfId="0" applyFont="1" applyAlignment="1" applyProtection="1">
      <alignment horizontal="center" vertical="center"/>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9" fillId="0" borderId="0" xfId="0" applyFont="1"/>
    <xf numFmtId="0" fontId="12" fillId="0" borderId="0" xfId="0" applyFont="1" applyAlignment="1" applyProtection="1">
      <alignment horizontal="right"/>
      <protection locked="0"/>
    </xf>
    <xf numFmtId="0" fontId="12" fillId="0" borderId="10" xfId="0" applyFont="1" applyBorder="1" applyAlignment="1" applyProtection="1">
      <alignment horizontal="center" vertical="center" wrapText="1"/>
      <protection locked="0"/>
    </xf>
    <xf numFmtId="0" fontId="12" fillId="0" borderId="10" xfId="0" applyFont="1" applyBorder="1" applyAlignment="1">
      <alignment horizontal="center" vertical="center" wrapText="1"/>
    </xf>
    <xf numFmtId="0" fontId="12" fillId="0" borderId="10" xfId="0" applyFont="1" applyBorder="1" applyAlignment="1" applyProtection="1">
      <alignment horizontal="center" vertical="center"/>
      <protection locked="0"/>
    </xf>
    <xf numFmtId="0" fontId="12" fillId="0" borderId="8" xfId="0" applyFont="1" applyBorder="1" applyAlignment="1">
      <alignment horizontal="center" vertical="center" wrapText="1"/>
    </xf>
    <xf numFmtId="0" fontId="12" fillId="0" borderId="3" xfId="0" applyFont="1" applyBorder="1" applyAlignment="1" applyProtection="1">
      <alignment horizontal="center" vertical="center" wrapText="1"/>
      <protection locked="0"/>
    </xf>
    <xf numFmtId="0" fontId="12" fillId="0" borderId="5" xfId="0" applyFont="1" applyBorder="1" applyAlignment="1">
      <alignment horizontal="center" vertical="center" wrapText="1"/>
    </xf>
    <xf numFmtId="0" fontId="12" fillId="0" borderId="4" xfId="0" applyFont="1" applyBorder="1" applyAlignment="1">
      <alignment horizontal="center" vertical="center"/>
    </xf>
    <xf numFmtId="0" fontId="12" fillId="0" borderId="1" xfId="0" applyFont="1" applyBorder="1" applyAlignment="1" applyProtection="1">
      <alignment horizontal="center" vertical="center" wrapText="1"/>
      <protection locked="0"/>
    </xf>
    <xf numFmtId="0" fontId="12" fillId="0" borderId="1" xfId="0" applyFont="1" applyBorder="1" applyAlignment="1">
      <alignment horizontal="center" vertical="center" wrapText="1"/>
    </xf>
    <xf numFmtId="0" fontId="9"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0" fillId="0" borderId="0" xfId="0" applyFont="1" applyAlignment="1" applyProtection="1">
      <alignment horizontal="left" vertical="center" wrapText="1"/>
      <protection locked="0"/>
    </xf>
    <xf numFmtId="0" fontId="9" fillId="0" borderId="0" xfId="0" applyFont="1" applyAlignment="1">
      <alignment horizontal="left" vertical="center" wrapText="1"/>
    </xf>
    <xf numFmtId="0" fontId="9" fillId="0" borderId="0" xfId="0" applyFont="1" applyAlignment="1">
      <alignment wrapText="1"/>
    </xf>
    <xf numFmtId="0" fontId="9" fillId="0" borderId="1" xfId="0" applyFont="1" applyBorder="1" applyAlignment="1">
      <alignment horizontal="center" vertical="center"/>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21" fillId="0" borderId="0" xfId="0" applyFont="1" applyAlignment="1">
      <alignment horizontal="center" vertical="center"/>
    </xf>
    <xf numFmtId="0" fontId="10" fillId="0" borderId="0" xfId="0" applyFont="1" applyAlignment="1" applyProtection="1">
      <alignment horizontal="left"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lignment horizontal="center" vertical="center" wrapText="1"/>
    </xf>
    <xf numFmtId="0" fontId="22" fillId="0" borderId="0" xfId="0" applyFont="1" applyAlignment="1">
      <alignment horizontal="center" vertical="center"/>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0" fontId="9" fillId="0" borderId="10" xfId="0" applyFont="1" applyBorder="1" applyAlignment="1">
      <alignment horizontal="center" vertical="center"/>
    </xf>
    <xf numFmtId="0" fontId="12" fillId="0" borderId="2" xfId="0" applyFont="1" applyBorder="1" applyAlignment="1">
      <alignment horizontal="center" vertical="center"/>
    </xf>
    <xf numFmtId="0" fontId="12" fillId="0" borderId="8" xfId="0" applyFont="1" applyBorder="1" applyAlignment="1">
      <alignment horizontal="center" vertical="center"/>
    </xf>
    <xf numFmtId="0" fontId="9" fillId="0" borderId="11" xfId="0" applyFont="1" applyBorder="1" applyAlignment="1">
      <alignment horizontal="center" vertical="center"/>
    </xf>
    <xf numFmtId="0" fontId="9" fillId="0" borderId="7" xfId="0" applyFont="1" applyBorder="1" applyAlignment="1">
      <alignment horizontal="center" vertical="center"/>
    </xf>
    <xf numFmtId="0" fontId="23" fillId="0" borderId="0" xfId="0" applyFont="1" applyAlignment="1">
      <alignment horizontal="center" vertical="center" wrapText="1"/>
    </xf>
    <xf numFmtId="0" fontId="12" fillId="0" borderId="0" xfId="0" applyFont="1" applyAlignment="1">
      <alignment horizontal="center" wrapText="1"/>
    </xf>
    <xf numFmtId="0" fontId="12" fillId="0" borderId="0" xfId="0" applyFont="1" applyAlignment="1">
      <alignment wrapText="1"/>
    </xf>
    <xf numFmtId="0" fontId="9"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2" fillId="0" borderId="2" xfId="0" applyFont="1" applyBorder="1" applyAlignment="1" applyProtection="1">
      <alignment horizontal="center" vertical="center" wrapText="1"/>
      <protection locked="0"/>
    </xf>
    <xf numFmtId="0" fontId="10" fillId="0" borderId="10" xfId="0" applyFont="1" applyBorder="1" applyAlignment="1">
      <alignment horizontal="left" vertical="center"/>
    </xf>
    <xf numFmtId="0" fontId="10" fillId="0" borderId="8" xfId="0" applyFont="1" applyBorder="1" applyAlignment="1">
      <alignment horizontal="left" vertical="center"/>
    </xf>
    <xf numFmtId="0" fontId="9" fillId="0" borderId="3"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0" xfId="0" applyFont="1" applyAlignment="1">
      <alignment horizontal="left" vertical="center"/>
    </xf>
    <xf numFmtId="0" fontId="24" fillId="0" borderId="1" xfId="0" applyFont="1" applyBorder="1" applyAlignment="1">
      <alignment horizontal="center" vertical="center"/>
    </xf>
    <xf numFmtId="0" fontId="24" fillId="0" borderId="3" xfId="0" applyFont="1" applyBorder="1" applyAlignment="1">
      <alignment horizontal="center" vertical="center" wrapText="1"/>
    </xf>
    <xf numFmtId="0" fontId="11" fillId="0" borderId="0" xfId="0" applyFont="1" applyAlignment="1">
      <alignment horizontal="left" vertical="center"/>
    </xf>
    <xf numFmtId="0" fontId="13"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wrapText="1" indent="2"/>
    </xf>
    <xf numFmtId="0" fontId="9" fillId="0" borderId="1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18" fillId="0" borderId="0" xfId="0" applyFont="1" applyAlignment="1">
      <alignment horizontal="center" vertical="center" wrapText="1"/>
    </xf>
    <xf numFmtId="0" fontId="9" fillId="0" borderId="10"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protection locked="0"/>
    </xf>
    <xf numFmtId="0" fontId="9" fillId="0" borderId="12" xfId="0" applyFont="1" applyBorder="1" applyAlignment="1">
      <alignment horizontal="center" vertical="center" wrapText="1"/>
    </xf>
    <xf numFmtId="0" fontId="9" fillId="0" borderId="12" xfId="0" applyFont="1" applyBorder="1" applyAlignment="1" applyProtection="1">
      <alignment horizontal="center" vertical="center"/>
      <protection locked="0"/>
    </xf>
    <xf numFmtId="0" fontId="9" fillId="0" borderId="12" xfId="0" applyFont="1" applyBorder="1" applyAlignment="1" applyProtection="1">
      <alignment horizontal="center" vertical="center" wrapText="1"/>
      <protection locked="0"/>
    </xf>
    <xf numFmtId="0" fontId="10" fillId="0" borderId="13" xfId="0" applyFont="1" applyBorder="1" applyAlignment="1">
      <alignment horizontal="center" vertical="center"/>
    </xf>
    <xf numFmtId="0" fontId="10" fillId="0" borderId="12" xfId="0" applyFont="1" applyBorder="1" applyAlignment="1">
      <alignment horizontal="left" vertical="center"/>
    </xf>
    <xf numFmtId="0" fontId="10" fillId="0" borderId="7" xfId="0" applyFont="1" applyBorder="1" applyAlignment="1">
      <alignment horizontal="right" vertical="center"/>
    </xf>
    <xf numFmtId="0" fontId="19" fillId="0" borderId="0" xfId="0" applyFont="1" applyAlignment="1">
      <alignment horizontal="center" vertical="center" wrapText="1"/>
    </xf>
    <xf numFmtId="0" fontId="19" fillId="0" borderId="0" xfId="0" applyFont="1" applyAlignment="1" applyProtection="1">
      <alignment horizontal="center" vertical="center" wrapText="1"/>
      <protection locked="0"/>
    </xf>
    <xf numFmtId="0" fontId="10" fillId="0" borderId="0" xfId="0" applyFont="1" applyAlignment="1">
      <alignment horizontal="left" vertical="center" wrapText="1"/>
    </xf>
    <xf numFmtId="0" fontId="10" fillId="0" borderId="7" xfId="0" applyFont="1" applyBorder="1" applyAlignment="1">
      <alignment horizontal="left" vertical="center"/>
    </xf>
    <xf numFmtId="0" fontId="12" fillId="0" borderId="0" xfId="0" applyFont="1" applyAlignment="1">
      <alignment horizontal="right" wrapText="1"/>
    </xf>
    <xf numFmtId="49" fontId="2" fillId="0" borderId="0" xfId="8" applyFont="1" applyBorder="1" applyAlignment="1">
      <alignment horizontal="center" vertical="center" wrapText="1"/>
    </xf>
    <xf numFmtId="49" fontId="3" fillId="0" borderId="1" xfId="8" applyFont="1" applyAlignment="1">
      <alignment horizontal="center" vertical="center" wrapText="1"/>
    </xf>
    <xf numFmtId="49" fontId="3" fillId="0" borderId="1" xfId="8" applyFont="1">
      <alignment horizontal="left" vertical="center" wrapText="1"/>
    </xf>
    <xf numFmtId="178" fontId="1" fillId="0" borderId="1" xfId="0" applyNumberFormat="1" applyFont="1" applyBorder="1" applyAlignment="1">
      <alignment horizontal="left" vertical="center"/>
    </xf>
    <xf numFmtId="176" fontId="1" fillId="0" borderId="1" xfId="0" applyNumberFormat="1" applyFont="1" applyBorder="1" applyAlignment="1">
      <alignment horizontal="left" vertical="center"/>
    </xf>
    <xf numFmtId="0" fontId="9" fillId="0" borderId="5" xfId="0" applyFont="1" applyBorder="1" applyAlignment="1">
      <alignment horizontal="center" vertical="center"/>
    </xf>
    <xf numFmtId="0" fontId="10" fillId="0" borderId="2" xfId="0" applyFont="1" applyBorder="1" applyAlignment="1" applyProtection="1">
      <alignment horizontal="center" vertical="center" wrapText="1"/>
      <protection locked="0"/>
    </xf>
    <xf numFmtId="0" fontId="10" fillId="0" borderId="10"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cellXfs>
  <cellStyles count="10">
    <cellStyle name="DateStyle" xfId="1"/>
    <cellStyle name="DateTimeStyle" xfId="2"/>
    <cellStyle name="IntegralNumberStyle" xfId="3"/>
    <cellStyle name="MoneyStyle" xfId="4"/>
    <cellStyle name="Normal" xfId="5"/>
    <cellStyle name="NumberStyle" xfId="6"/>
    <cellStyle name="PercentStyle" xfId="7"/>
    <cellStyle name="TextStyle" xfId="8"/>
    <cellStyle name="TimeStyle" xfId="9"/>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Right="0"/>
    <pageSetUpPr fitToPage="1"/>
  </sheetPr>
  <dimension ref="A1:D21"/>
  <sheetViews>
    <sheetView showZeros="0" tabSelected="1" zoomScaleSheetLayoutView="100" workbookViewId="0">
      <selection activeCell="B14" sqref="B14"/>
    </sheetView>
  </sheetViews>
  <sheetFormatPr defaultColWidth="8" defaultRowHeight="14.4" customHeight="1"/>
  <cols>
    <col min="1" max="1" width="39.625" customWidth="1"/>
    <col min="2" max="2" width="31.5" customWidth="1"/>
    <col min="3" max="3" width="40.375" customWidth="1"/>
    <col min="4" max="4" width="31.5" customWidth="1"/>
  </cols>
  <sheetData>
    <row r="1" spans="1:4" ht="11.95" customHeight="1">
      <c r="D1" s="63" t="s">
        <v>0</v>
      </c>
    </row>
    <row r="2" spans="1:4" ht="36" customHeight="1">
      <c r="A2" s="112" t="s">
        <v>1</v>
      </c>
      <c r="B2" s="113"/>
      <c r="C2" s="113"/>
      <c r="D2" s="113"/>
    </row>
    <row r="3" spans="1:4" ht="20.95" customHeight="1">
      <c r="A3" s="114" t="str">
        <f>"单位名称："&amp;"云南省公路路政管理总队"</f>
        <v>单位名称：云南省公路路政管理总队</v>
      </c>
      <c r="B3" s="115"/>
      <c r="C3" s="85"/>
      <c r="D3" s="62" t="s">
        <v>2</v>
      </c>
    </row>
    <row r="4" spans="1:4" ht="19.600000000000001" customHeight="1">
      <c r="A4" s="116" t="s">
        <v>3</v>
      </c>
      <c r="B4" s="117"/>
      <c r="C4" s="116" t="s">
        <v>4</v>
      </c>
      <c r="D4" s="117"/>
    </row>
    <row r="5" spans="1:4" ht="19.600000000000001" customHeight="1">
      <c r="A5" s="118" t="s">
        <v>5</v>
      </c>
      <c r="B5" s="118" t="s">
        <v>6</v>
      </c>
      <c r="C5" s="118" t="s">
        <v>7</v>
      </c>
      <c r="D5" s="118" t="s">
        <v>6</v>
      </c>
    </row>
    <row r="6" spans="1:4" ht="19.600000000000001" customHeight="1">
      <c r="A6" s="119"/>
      <c r="B6" s="119"/>
      <c r="C6" s="119"/>
      <c r="D6" s="119"/>
    </row>
    <row r="7" spans="1:4" ht="25.45" customHeight="1">
      <c r="A7" s="95" t="s">
        <v>8</v>
      </c>
      <c r="B7" s="77">
        <v>69017159.239999995</v>
      </c>
      <c r="C7" s="14" t="str">
        <f>"一"&amp;"、"&amp;"社会保障和就业支出"</f>
        <v>一、社会保障和就业支出</v>
      </c>
      <c r="D7" s="77">
        <v>3737280.42</v>
      </c>
    </row>
    <row r="8" spans="1:4" ht="25.45" customHeight="1">
      <c r="A8" s="95" t="s">
        <v>9</v>
      </c>
      <c r="B8" s="77"/>
      <c r="C8" s="14" t="str">
        <f>"二"&amp;"、"&amp;"卫生健康支出"</f>
        <v>二、卫生健康支出</v>
      </c>
      <c r="D8" s="77">
        <v>3977835.38</v>
      </c>
    </row>
    <row r="9" spans="1:4" ht="25.45" customHeight="1">
      <c r="A9" s="95" t="s">
        <v>10</v>
      </c>
      <c r="B9" s="77"/>
      <c r="C9" s="14" t="str">
        <f>"三"&amp;"、"&amp;"交通运输支出"</f>
        <v>三、交通运输支出</v>
      </c>
      <c r="D9" s="77">
        <v>62964683.619999997</v>
      </c>
    </row>
    <row r="10" spans="1:4" ht="25.45" customHeight="1">
      <c r="A10" s="95" t="s">
        <v>11</v>
      </c>
      <c r="B10" s="50"/>
      <c r="C10" s="14" t="str">
        <f>"四"&amp;"、"&amp;"住房保障支出"</f>
        <v>四、住房保障支出</v>
      </c>
      <c r="D10" s="77">
        <v>2502699.8199999998</v>
      </c>
    </row>
    <row r="11" spans="1:4" ht="25.45" customHeight="1">
      <c r="A11" s="95" t="s">
        <v>12</v>
      </c>
      <c r="B11" s="77">
        <v>100000</v>
      </c>
      <c r="C11" s="14"/>
      <c r="D11" s="77"/>
    </row>
    <row r="12" spans="1:4" ht="25.45" customHeight="1">
      <c r="A12" s="95" t="s">
        <v>13</v>
      </c>
      <c r="B12" s="50"/>
      <c r="C12" s="14"/>
      <c r="D12" s="77"/>
    </row>
    <row r="13" spans="1:4" ht="25.45" customHeight="1">
      <c r="A13" s="95" t="s">
        <v>14</v>
      </c>
      <c r="B13" s="50"/>
      <c r="C13" s="14"/>
      <c r="D13" s="77"/>
    </row>
    <row r="14" spans="1:4" ht="25.45" customHeight="1">
      <c r="A14" s="95" t="s">
        <v>15</v>
      </c>
      <c r="B14" s="50"/>
      <c r="C14" s="14"/>
      <c r="D14" s="77"/>
    </row>
    <row r="15" spans="1:4" ht="25.45" customHeight="1">
      <c r="A15" s="103" t="s">
        <v>16</v>
      </c>
      <c r="B15" s="50"/>
      <c r="C15" s="14"/>
      <c r="D15" s="77"/>
    </row>
    <row r="16" spans="1:4" ht="25.45" customHeight="1">
      <c r="A16" s="103" t="s">
        <v>17</v>
      </c>
      <c r="B16" s="77">
        <v>100000</v>
      </c>
      <c r="C16" s="14"/>
      <c r="D16" s="77"/>
    </row>
    <row r="17" spans="1:4" ht="25.45" customHeight="1">
      <c r="A17" s="104" t="s">
        <v>18</v>
      </c>
      <c r="B17" s="91">
        <v>69117159.239999995</v>
      </c>
      <c r="C17" s="92" t="s">
        <v>19</v>
      </c>
      <c r="D17" s="91">
        <v>73182499.239999995</v>
      </c>
    </row>
    <row r="18" spans="1:4" ht="25.45" customHeight="1">
      <c r="A18" s="105" t="s">
        <v>20</v>
      </c>
      <c r="B18" s="91">
        <v>4065340</v>
      </c>
      <c r="C18" s="106" t="s">
        <v>21</v>
      </c>
      <c r="D18" s="107"/>
    </row>
    <row r="19" spans="1:4" ht="25.45" customHeight="1">
      <c r="A19" s="108" t="s">
        <v>22</v>
      </c>
      <c r="B19" s="77">
        <v>4065340</v>
      </c>
      <c r="C19" s="93" t="s">
        <v>22</v>
      </c>
      <c r="D19" s="50"/>
    </row>
    <row r="20" spans="1:4" ht="25.45" customHeight="1">
      <c r="A20" s="108" t="s">
        <v>23</v>
      </c>
      <c r="B20" s="77"/>
      <c r="C20" s="93" t="s">
        <v>23</v>
      </c>
      <c r="D20" s="50"/>
    </row>
    <row r="21" spans="1:4" ht="25.45" customHeight="1">
      <c r="A21" s="109" t="s">
        <v>24</v>
      </c>
      <c r="B21" s="91">
        <v>73182499.239999995</v>
      </c>
      <c r="C21" s="92" t="s">
        <v>25</v>
      </c>
      <c r="D21" s="87">
        <v>73182499.239999995</v>
      </c>
    </row>
  </sheetData>
  <mergeCells count="8">
    <mergeCell ref="A2:D2"/>
    <mergeCell ref="A3:B3"/>
    <mergeCell ref="A4:B4"/>
    <mergeCell ref="C4:D4"/>
    <mergeCell ref="A5:A6"/>
    <mergeCell ref="B5:B6"/>
    <mergeCell ref="C5:C6"/>
    <mergeCell ref="D5:D6"/>
  </mergeCells>
  <phoneticPr fontId="5" type="noConversion"/>
  <pageMargins left="0.74803149606299213" right="0.74803149606299213" top="0.98425196850393704" bottom="0.98425196850393704" header="0.51181102362204722" footer="0.51181102362204722"/>
  <pageSetup paperSize="9" scale="88" orientation="landscape" r:id="rId1"/>
</worksheet>
</file>

<file path=xl/worksheets/sheet10.xml><?xml version="1.0" encoding="utf-8"?>
<worksheet xmlns="http://schemas.openxmlformats.org/spreadsheetml/2006/main" xmlns:r="http://schemas.openxmlformats.org/officeDocument/2006/relationships">
  <sheetPr>
    <outlinePr summaryRight="0"/>
    <pageSetUpPr fitToPage="1"/>
  </sheetPr>
  <dimension ref="A1:F10"/>
  <sheetViews>
    <sheetView showZeros="0" zoomScaleSheetLayoutView="100" workbookViewId="0">
      <selection activeCell="C18" sqref="C18"/>
    </sheetView>
  </sheetViews>
  <sheetFormatPr defaultColWidth="9.125" defaultRowHeight="14.4" customHeight="1"/>
  <cols>
    <col min="1" max="1" width="29" customWidth="1"/>
    <col min="2" max="2" width="31.5" customWidth="1"/>
    <col min="3" max="3" width="31.625" customWidth="1"/>
    <col min="4" max="4" width="31.5" customWidth="1"/>
    <col min="5" max="6" width="33.5" customWidth="1"/>
  </cols>
  <sheetData>
    <row r="1" spans="1:6" ht="15.75" customHeight="1">
      <c r="F1" s="36" t="s">
        <v>512</v>
      </c>
    </row>
    <row r="2" spans="1:6" ht="28.6" customHeight="1">
      <c r="A2" s="131" t="s">
        <v>513</v>
      </c>
      <c r="B2" s="131"/>
      <c r="C2" s="131"/>
      <c r="D2" s="131"/>
      <c r="E2" s="131"/>
      <c r="F2" s="131"/>
    </row>
    <row r="3" spans="1:6" ht="15.1" customHeight="1">
      <c r="A3" s="64" t="str">
        <f>"单位名称："&amp;"云南省公路路政管理总队"</f>
        <v>单位名称：云南省公路路政管理总队</v>
      </c>
      <c r="B3" s="65"/>
      <c r="C3" s="65"/>
      <c r="D3" s="37"/>
      <c r="E3" s="37"/>
      <c r="F3" s="66" t="s">
        <v>2</v>
      </c>
    </row>
    <row r="4" spans="1:6" ht="18.7" customHeight="1">
      <c r="A4" s="144" t="s">
        <v>135</v>
      </c>
      <c r="B4" s="144" t="s">
        <v>49</v>
      </c>
      <c r="C4" s="144" t="s">
        <v>50</v>
      </c>
      <c r="D4" s="118" t="s">
        <v>514</v>
      </c>
      <c r="E4" s="149"/>
      <c r="F4" s="149"/>
    </row>
    <row r="5" spans="1:6" ht="29.95" customHeight="1">
      <c r="A5" s="119"/>
      <c r="B5" s="119"/>
      <c r="C5" s="119"/>
      <c r="D5" s="3" t="s">
        <v>30</v>
      </c>
      <c r="E5" s="40" t="s">
        <v>58</v>
      </c>
      <c r="F5" s="40" t="s">
        <v>59</v>
      </c>
    </row>
    <row r="6" spans="1:6" ht="16.649999999999999" customHeight="1">
      <c r="A6" s="40">
        <v>1</v>
      </c>
      <c r="B6" s="40">
        <v>2</v>
      </c>
      <c r="C6" s="40">
        <v>3</v>
      </c>
      <c r="D6" s="40">
        <v>4</v>
      </c>
      <c r="E6" s="40">
        <v>5</v>
      </c>
      <c r="F6" s="40">
        <v>6</v>
      </c>
    </row>
    <row r="7" spans="1:6" ht="20.25" customHeight="1">
      <c r="A7" s="16"/>
      <c r="B7" s="16"/>
      <c r="C7" s="16"/>
      <c r="D7" s="6"/>
      <c r="E7" s="6"/>
      <c r="F7" s="6"/>
    </row>
    <row r="8" spans="1:6" ht="17.350000000000001" customHeight="1">
      <c r="A8" s="142" t="s">
        <v>101</v>
      </c>
      <c r="B8" s="143"/>
      <c r="C8" s="143" t="s">
        <v>101</v>
      </c>
      <c r="D8" s="6"/>
      <c r="E8" s="6"/>
      <c r="F8" s="6"/>
    </row>
    <row r="10" spans="1:6" ht="14.4" customHeight="1">
      <c r="A10" s="110" t="s">
        <v>673</v>
      </c>
    </row>
  </sheetData>
  <mergeCells count="6">
    <mergeCell ref="A2:F2"/>
    <mergeCell ref="D4:F4"/>
    <mergeCell ref="A8:C8"/>
    <mergeCell ref="A4:A5"/>
    <mergeCell ref="B4:B5"/>
    <mergeCell ref="C4:C5"/>
  </mergeCells>
  <phoneticPr fontId="5" type="noConversion"/>
  <pageMargins left="0.74803149606299213" right="0.74803149606299213" top="0.98425196850393704" bottom="0.98425196850393704" header="0.51181102362204722" footer="0.51181102362204722"/>
  <pageSetup paperSize="9" scale="69" orientation="landscape" r:id="rId1"/>
</worksheet>
</file>

<file path=xl/worksheets/sheet11.xml><?xml version="1.0" encoding="utf-8"?>
<worksheet xmlns="http://schemas.openxmlformats.org/spreadsheetml/2006/main" xmlns:r="http://schemas.openxmlformats.org/officeDocument/2006/relationships">
  <sheetPr>
    <outlinePr summaryRight="0"/>
    <pageSetUpPr fitToPage="1"/>
  </sheetPr>
  <dimension ref="A1:Q69"/>
  <sheetViews>
    <sheetView showZeros="0" zoomScale="85" zoomScaleNormal="85" zoomScaleSheetLayoutView="100" workbookViewId="0">
      <selection activeCell="B4" sqref="B4:B6"/>
    </sheetView>
  </sheetViews>
  <sheetFormatPr defaultColWidth="9.125" defaultRowHeight="14.4" customHeight="1"/>
  <cols>
    <col min="1" max="1" width="39.125" customWidth="1"/>
    <col min="2" max="2" width="31.5" customWidth="1"/>
    <col min="3" max="3" width="35.25" customWidth="1"/>
    <col min="4" max="4" width="31.5" customWidth="1"/>
    <col min="5" max="5" width="10.25" customWidth="1"/>
    <col min="6" max="11" width="14.75" customWidth="1"/>
    <col min="12" max="16" width="12.625" customWidth="1"/>
    <col min="17" max="17" width="10.375" customWidth="1"/>
  </cols>
  <sheetData>
    <row r="1" spans="1:17" ht="13.7" customHeight="1">
      <c r="O1" s="34"/>
      <c r="P1" s="34"/>
      <c r="Q1" s="62" t="s">
        <v>515</v>
      </c>
    </row>
    <row r="2" spans="1:17" ht="27.7" customHeight="1">
      <c r="A2" s="187" t="s">
        <v>516</v>
      </c>
      <c r="B2" s="131"/>
      <c r="C2" s="131"/>
      <c r="D2" s="131"/>
      <c r="E2" s="131"/>
      <c r="F2" s="131"/>
      <c r="G2" s="131"/>
      <c r="H2" s="131"/>
      <c r="I2" s="131"/>
      <c r="J2" s="131"/>
      <c r="K2" s="132"/>
      <c r="L2" s="131"/>
      <c r="M2" s="131"/>
      <c r="N2" s="131"/>
      <c r="O2" s="132"/>
      <c r="P2" s="132"/>
      <c r="Q2" s="131"/>
    </row>
    <row r="3" spans="1:17" ht="18.7" customHeight="1">
      <c r="A3" s="114" t="str">
        <f>"单位名称："&amp;"云南省公路路政管理总队"</f>
        <v>单位名称：云南省公路路政管理总队</v>
      </c>
      <c r="B3" s="133"/>
      <c r="C3" s="133"/>
      <c r="D3" s="133"/>
      <c r="E3" s="133"/>
      <c r="F3" s="133"/>
      <c r="G3" s="1"/>
      <c r="H3" s="1"/>
      <c r="I3" s="1"/>
      <c r="J3" s="1"/>
      <c r="O3" s="42"/>
      <c r="P3" s="42"/>
      <c r="Q3" s="63" t="s">
        <v>126</v>
      </c>
    </row>
    <row r="4" spans="1:17" ht="15.75" customHeight="1">
      <c r="A4" s="144" t="s">
        <v>517</v>
      </c>
      <c r="B4" s="182" t="s">
        <v>518</v>
      </c>
      <c r="C4" s="182" t="s">
        <v>519</v>
      </c>
      <c r="D4" s="182" t="s">
        <v>520</v>
      </c>
      <c r="E4" s="182" t="s">
        <v>521</v>
      </c>
      <c r="F4" s="182" t="s">
        <v>522</v>
      </c>
      <c r="G4" s="150" t="s">
        <v>142</v>
      </c>
      <c r="H4" s="150"/>
      <c r="I4" s="150"/>
      <c r="J4" s="150"/>
      <c r="K4" s="188"/>
      <c r="L4" s="150"/>
      <c r="M4" s="150"/>
      <c r="N4" s="150"/>
      <c r="O4" s="189"/>
      <c r="P4" s="188"/>
      <c r="Q4" s="151"/>
    </row>
    <row r="5" spans="1:17" ht="17.350000000000001" customHeight="1">
      <c r="A5" s="175"/>
      <c r="B5" s="183"/>
      <c r="C5" s="183"/>
      <c r="D5" s="183"/>
      <c r="E5" s="183"/>
      <c r="F5" s="183"/>
      <c r="G5" s="183" t="s">
        <v>30</v>
      </c>
      <c r="H5" s="183" t="s">
        <v>33</v>
      </c>
      <c r="I5" s="183" t="s">
        <v>523</v>
      </c>
      <c r="J5" s="183" t="s">
        <v>524</v>
      </c>
      <c r="K5" s="185" t="s">
        <v>525</v>
      </c>
      <c r="L5" s="190" t="s">
        <v>526</v>
      </c>
      <c r="M5" s="190"/>
      <c r="N5" s="190"/>
      <c r="O5" s="191"/>
      <c r="P5" s="192"/>
      <c r="Q5" s="184"/>
    </row>
    <row r="6" spans="1:17" ht="54" customHeight="1">
      <c r="A6" s="155"/>
      <c r="B6" s="184"/>
      <c r="C6" s="184"/>
      <c r="D6" s="184"/>
      <c r="E6" s="184"/>
      <c r="F6" s="184"/>
      <c r="G6" s="184"/>
      <c r="H6" s="184" t="s">
        <v>32</v>
      </c>
      <c r="I6" s="184"/>
      <c r="J6" s="184"/>
      <c r="K6" s="186"/>
      <c r="L6" s="43" t="s">
        <v>32</v>
      </c>
      <c r="M6" s="43" t="s">
        <v>43</v>
      </c>
      <c r="N6" s="43" t="s">
        <v>149</v>
      </c>
      <c r="O6" s="49" t="s">
        <v>39</v>
      </c>
      <c r="P6" s="44" t="s">
        <v>40</v>
      </c>
      <c r="Q6" s="43" t="s">
        <v>41</v>
      </c>
    </row>
    <row r="7" spans="1:17" ht="15.1" customHeight="1">
      <c r="A7" s="15">
        <v>1</v>
      </c>
      <c r="B7" s="55">
        <v>2</v>
      </c>
      <c r="C7" s="55">
        <v>3</v>
      </c>
      <c r="D7" s="55">
        <v>4</v>
      </c>
      <c r="E7" s="55">
        <v>5</v>
      </c>
      <c r="F7" s="55">
        <v>6</v>
      </c>
      <c r="G7" s="59">
        <v>7</v>
      </c>
      <c r="H7" s="59">
        <v>8</v>
      </c>
      <c r="I7" s="59">
        <v>9</v>
      </c>
      <c r="J7" s="59">
        <v>10</v>
      </c>
      <c r="K7" s="59">
        <v>11</v>
      </c>
      <c r="L7" s="59">
        <v>12</v>
      </c>
      <c r="M7" s="59">
        <v>13</v>
      </c>
      <c r="N7" s="59">
        <v>14</v>
      </c>
      <c r="O7" s="59">
        <v>15</v>
      </c>
      <c r="P7" s="59">
        <v>16</v>
      </c>
      <c r="Q7" s="59">
        <v>17</v>
      </c>
    </row>
    <row r="8" spans="1:17" ht="20.95" customHeight="1">
      <c r="A8" s="45" t="s">
        <v>45</v>
      </c>
      <c r="B8" s="46"/>
      <c r="C8" s="46"/>
      <c r="D8" s="46"/>
      <c r="E8" s="60"/>
      <c r="F8" s="6">
        <v>4797900</v>
      </c>
      <c r="G8" s="6">
        <v>30308700</v>
      </c>
      <c r="H8" s="6">
        <v>30308700</v>
      </c>
      <c r="I8" s="6"/>
      <c r="J8" s="6"/>
      <c r="K8" s="6"/>
      <c r="L8" s="6"/>
      <c r="M8" s="6"/>
      <c r="N8" s="6"/>
      <c r="O8" s="6"/>
      <c r="P8" s="6"/>
      <c r="Q8" s="6"/>
    </row>
    <row r="9" spans="1:17" ht="20.95" customHeight="1">
      <c r="A9" s="56" t="s">
        <v>45</v>
      </c>
      <c r="B9" s="46"/>
      <c r="C9" s="46"/>
      <c r="D9" s="57"/>
      <c r="E9" s="61"/>
      <c r="F9" s="6">
        <v>4797900</v>
      </c>
      <c r="G9" s="6">
        <v>30308700</v>
      </c>
      <c r="H9" s="6">
        <v>30308700</v>
      </c>
      <c r="I9" s="6"/>
      <c r="J9" s="6"/>
      <c r="K9" s="6"/>
      <c r="L9" s="6"/>
      <c r="M9" s="6"/>
      <c r="N9" s="6"/>
      <c r="O9" s="6"/>
      <c r="P9" s="6"/>
      <c r="Q9" s="6"/>
    </row>
    <row r="10" spans="1:17" ht="20.95" customHeight="1">
      <c r="A10" s="58" t="s">
        <v>177</v>
      </c>
      <c r="B10" s="46" t="s">
        <v>527</v>
      </c>
      <c r="C10" s="46" t="s">
        <v>528</v>
      </c>
      <c r="D10" s="57" t="s">
        <v>424</v>
      </c>
      <c r="E10" s="61">
        <v>1</v>
      </c>
      <c r="F10" s="6"/>
      <c r="G10" s="6">
        <v>80000</v>
      </c>
      <c r="H10" s="6">
        <v>80000</v>
      </c>
      <c r="I10" s="6"/>
      <c r="J10" s="6"/>
      <c r="K10" s="6"/>
      <c r="L10" s="6"/>
      <c r="M10" s="6"/>
      <c r="N10" s="6"/>
      <c r="O10" s="6"/>
      <c r="P10" s="6"/>
      <c r="Q10" s="6"/>
    </row>
    <row r="11" spans="1:17" ht="20.95" customHeight="1">
      <c r="A11" s="58" t="s">
        <v>177</v>
      </c>
      <c r="B11" s="46" t="s">
        <v>529</v>
      </c>
      <c r="C11" s="46" t="s">
        <v>530</v>
      </c>
      <c r="D11" s="57" t="s">
        <v>424</v>
      </c>
      <c r="E11" s="61">
        <v>1</v>
      </c>
      <c r="F11" s="6"/>
      <c r="G11" s="6">
        <v>156600</v>
      </c>
      <c r="H11" s="6">
        <v>156600</v>
      </c>
      <c r="I11" s="6"/>
      <c r="J11" s="6"/>
      <c r="K11" s="6"/>
      <c r="L11" s="6"/>
      <c r="M11" s="6"/>
      <c r="N11" s="6"/>
      <c r="O11" s="6"/>
      <c r="P11" s="6"/>
      <c r="Q11" s="6"/>
    </row>
    <row r="12" spans="1:17" ht="20.95" customHeight="1">
      <c r="A12" s="58" t="s">
        <v>177</v>
      </c>
      <c r="B12" s="46" t="s">
        <v>531</v>
      </c>
      <c r="C12" s="46" t="s">
        <v>532</v>
      </c>
      <c r="D12" s="57" t="s">
        <v>424</v>
      </c>
      <c r="E12" s="61">
        <v>1</v>
      </c>
      <c r="F12" s="6"/>
      <c r="G12" s="6">
        <v>60000</v>
      </c>
      <c r="H12" s="6">
        <v>60000</v>
      </c>
      <c r="I12" s="6"/>
      <c r="J12" s="6"/>
      <c r="K12" s="6"/>
      <c r="L12" s="6"/>
      <c r="M12" s="6"/>
      <c r="N12" s="6"/>
      <c r="O12" s="6"/>
      <c r="P12" s="6"/>
      <c r="Q12" s="6"/>
    </row>
    <row r="13" spans="1:17" ht="20.95" customHeight="1">
      <c r="A13" s="58" t="s">
        <v>184</v>
      </c>
      <c r="B13" s="46" t="s">
        <v>533</v>
      </c>
      <c r="C13" s="46" t="s">
        <v>534</v>
      </c>
      <c r="D13" s="57" t="s">
        <v>424</v>
      </c>
      <c r="E13" s="61">
        <v>1</v>
      </c>
      <c r="F13" s="6">
        <v>10000</v>
      </c>
      <c r="G13" s="6">
        <v>10000</v>
      </c>
      <c r="H13" s="6">
        <v>10000</v>
      </c>
      <c r="I13" s="6"/>
      <c r="J13" s="6"/>
      <c r="K13" s="6"/>
      <c r="L13" s="6"/>
      <c r="M13" s="6"/>
      <c r="N13" s="6"/>
      <c r="O13" s="6"/>
      <c r="P13" s="6"/>
      <c r="Q13" s="6"/>
    </row>
    <row r="14" spans="1:17" ht="20.95" customHeight="1">
      <c r="A14" s="58" t="s">
        <v>227</v>
      </c>
      <c r="B14" s="46" t="s">
        <v>535</v>
      </c>
      <c r="C14" s="46" t="s">
        <v>536</v>
      </c>
      <c r="D14" s="57" t="s">
        <v>424</v>
      </c>
      <c r="E14" s="61">
        <v>1</v>
      </c>
      <c r="F14" s="6"/>
      <c r="G14" s="6">
        <v>1518300</v>
      </c>
      <c r="H14" s="6">
        <v>1518300</v>
      </c>
      <c r="I14" s="6"/>
      <c r="J14" s="6"/>
      <c r="K14" s="6"/>
      <c r="L14" s="6"/>
      <c r="M14" s="6"/>
      <c r="N14" s="6"/>
      <c r="O14" s="6"/>
      <c r="P14" s="6"/>
      <c r="Q14" s="6"/>
    </row>
    <row r="15" spans="1:17" ht="20.95" customHeight="1">
      <c r="A15" s="58" t="s">
        <v>220</v>
      </c>
      <c r="B15" s="46" t="s">
        <v>537</v>
      </c>
      <c r="C15" s="46" t="s">
        <v>538</v>
      </c>
      <c r="D15" s="57" t="s">
        <v>424</v>
      </c>
      <c r="E15" s="61">
        <v>1</v>
      </c>
      <c r="F15" s="6"/>
      <c r="G15" s="6">
        <v>241600</v>
      </c>
      <c r="H15" s="6">
        <v>241600</v>
      </c>
      <c r="I15" s="6"/>
      <c r="J15" s="6"/>
      <c r="K15" s="6"/>
      <c r="L15" s="6"/>
      <c r="M15" s="6"/>
      <c r="N15" s="6"/>
      <c r="O15" s="6"/>
      <c r="P15" s="6"/>
      <c r="Q15" s="6"/>
    </row>
    <row r="16" spans="1:17" ht="20.95" customHeight="1">
      <c r="A16" s="58" t="s">
        <v>220</v>
      </c>
      <c r="B16" s="46" t="s">
        <v>539</v>
      </c>
      <c r="C16" s="46" t="s">
        <v>540</v>
      </c>
      <c r="D16" s="57" t="s">
        <v>424</v>
      </c>
      <c r="E16" s="61">
        <v>1</v>
      </c>
      <c r="F16" s="6"/>
      <c r="G16" s="6">
        <v>640000</v>
      </c>
      <c r="H16" s="6">
        <v>640000</v>
      </c>
      <c r="I16" s="6"/>
      <c r="J16" s="6"/>
      <c r="K16" s="6"/>
      <c r="L16" s="6"/>
      <c r="M16" s="6"/>
      <c r="N16" s="6"/>
      <c r="O16" s="6"/>
      <c r="P16" s="6"/>
      <c r="Q16" s="6"/>
    </row>
    <row r="17" spans="1:17" ht="20.95" customHeight="1">
      <c r="A17" s="58" t="s">
        <v>220</v>
      </c>
      <c r="B17" s="46" t="s">
        <v>541</v>
      </c>
      <c r="C17" s="46" t="s">
        <v>542</v>
      </c>
      <c r="D17" s="57" t="s">
        <v>424</v>
      </c>
      <c r="E17" s="61">
        <v>1</v>
      </c>
      <c r="F17" s="6"/>
      <c r="G17" s="6">
        <v>300000</v>
      </c>
      <c r="H17" s="6">
        <v>300000</v>
      </c>
      <c r="I17" s="6"/>
      <c r="J17" s="6"/>
      <c r="K17" s="6"/>
      <c r="L17" s="6"/>
      <c r="M17" s="6"/>
      <c r="N17" s="6"/>
      <c r="O17" s="6"/>
      <c r="P17" s="6"/>
      <c r="Q17" s="6"/>
    </row>
    <row r="18" spans="1:17" ht="20.95" customHeight="1">
      <c r="A18" s="58" t="s">
        <v>220</v>
      </c>
      <c r="B18" s="46" t="s">
        <v>543</v>
      </c>
      <c r="C18" s="46" t="s">
        <v>544</v>
      </c>
      <c r="D18" s="57" t="s">
        <v>424</v>
      </c>
      <c r="E18" s="61">
        <v>1</v>
      </c>
      <c r="F18" s="6"/>
      <c r="G18" s="6">
        <v>520000</v>
      </c>
      <c r="H18" s="6">
        <v>520000</v>
      </c>
      <c r="I18" s="6"/>
      <c r="J18" s="6"/>
      <c r="K18" s="6"/>
      <c r="L18" s="6"/>
      <c r="M18" s="6"/>
      <c r="N18" s="6"/>
      <c r="O18" s="6"/>
      <c r="P18" s="6"/>
      <c r="Q18" s="6"/>
    </row>
    <row r="19" spans="1:17" ht="20.95" customHeight="1">
      <c r="A19" s="58" t="s">
        <v>220</v>
      </c>
      <c r="B19" s="46" t="s">
        <v>545</v>
      </c>
      <c r="C19" s="46" t="s">
        <v>546</v>
      </c>
      <c r="D19" s="57" t="s">
        <v>424</v>
      </c>
      <c r="E19" s="61">
        <v>1</v>
      </c>
      <c r="F19" s="6">
        <v>3507600</v>
      </c>
      <c r="G19" s="6">
        <v>3507600</v>
      </c>
      <c r="H19" s="6">
        <v>3507600</v>
      </c>
      <c r="I19" s="6"/>
      <c r="J19" s="6"/>
      <c r="K19" s="6"/>
      <c r="L19" s="6"/>
      <c r="M19" s="6"/>
      <c r="N19" s="6"/>
      <c r="O19" s="6"/>
      <c r="P19" s="6"/>
      <c r="Q19" s="6"/>
    </row>
    <row r="20" spans="1:17" ht="20.95" customHeight="1">
      <c r="A20" s="58" t="s">
        <v>220</v>
      </c>
      <c r="B20" s="46" t="s">
        <v>547</v>
      </c>
      <c r="C20" s="46" t="s">
        <v>548</v>
      </c>
      <c r="D20" s="57" t="s">
        <v>424</v>
      </c>
      <c r="E20" s="61">
        <v>1</v>
      </c>
      <c r="F20" s="6"/>
      <c r="G20" s="6">
        <v>132100</v>
      </c>
      <c r="H20" s="6">
        <v>132100</v>
      </c>
      <c r="I20" s="6"/>
      <c r="J20" s="6"/>
      <c r="K20" s="6"/>
      <c r="L20" s="6"/>
      <c r="M20" s="6"/>
      <c r="N20" s="6"/>
      <c r="O20" s="6"/>
      <c r="P20" s="6"/>
      <c r="Q20" s="6"/>
    </row>
    <row r="21" spans="1:17" ht="20.95" customHeight="1">
      <c r="A21" s="58" t="s">
        <v>220</v>
      </c>
      <c r="B21" s="46" t="s">
        <v>549</v>
      </c>
      <c r="C21" s="46" t="s">
        <v>550</v>
      </c>
      <c r="D21" s="57" t="s">
        <v>424</v>
      </c>
      <c r="E21" s="61">
        <v>1</v>
      </c>
      <c r="F21" s="6"/>
      <c r="G21" s="6">
        <v>510000</v>
      </c>
      <c r="H21" s="6">
        <v>510000</v>
      </c>
      <c r="I21" s="6"/>
      <c r="J21" s="6"/>
      <c r="K21" s="6"/>
      <c r="L21" s="6"/>
      <c r="M21" s="6"/>
      <c r="N21" s="6"/>
      <c r="O21" s="6"/>
      <c r="P21" s="6"/>
      <c r="Q21" s="6"/>
    </row>
    <row r="22" spans="1:17" ht="20.95" customHeight="1">
      <c r="A22" s="58" t="s">
        <v>220</v>
      </c>
      <c r="B22" s="46" t="s">
        <v>551</v>
      </c>
      <c r="C22" s="46" t="s">
        <v>550</v>
      </c>
      <c r="D22" s="57" t="s">
        <v>424</v>
      </c>
      <c r="E22" s="61">
        <v>1</v>
      </c>
      <c r="F22" s="6"/>
      <c r="G22" s="6">
        <v>350000</v>
      </c>
      <c r="H22" s="6">
        <v>350000</v>
      </c>
      <c r="I22" s="6"/>
      <c r="J22" s="6"/>
      <c r="K22" s="6"/>
      <c r="L22" s="6"/>
      <c r="M22" s="6"/>
      <c r="N22" s="6"/>
      <c r="O22" s="6"/>
      <c r="P22" s="6"/>
      <c r="Q22" s="6"/>
    </row>
    <row r="23" spans="1:17" ht="20.95" customHeight="1">
      <c r="A23" s="58" t="s">
        <v>220</v>
      </c>
      <c r="B23" s="46" t="s">
        <v>552</v>
      </c>
      <c r="C23" s="46" t="s">
        <v>550</v>
      </c>
      <c r="D23" s="57" t="s">
        <v>424</v>
      </c>
      <c r="E23" s="61">
        <v>1</v>
      </c>
      <c r="F23" s="6"/>
      <c r="G23" s="6">
        <v>80000</v>
      </c>
      <c r="H23" s="6">
        <v>80000</v>
      </c>
      <c r="I23" s="6"/>
      <c r="J23" s="6"/>
      <c r="K23" s="6"/>
      <c r="L23" s="6"/>
      <c r="M23" s="6"/>
      <c r="N23" s="6"/>
      <c r="O23" s="6"/>
      <c r="P23" s="6"/>
      <c r="Q23" s="6"/>
    </row>
    <row r="24" spans="1:17" ht="20.95" customHeight="1">
      <c r="A24" s="58" t="s">
        <v>220</v>
      </c>
      <c r="B24" s="46" t="s">
        <v>553</v>
      </c>
      <c r="C24" s="46" t="s">
        <v>554</v>
      </c>
      <c r="D24" s="57" t="s">
        <v>424</v>
      </c>
      <c r="E24" s="61">
        <v>1</v>
      </c>
      <c r="F24" s="6"/>
      <c r="G24" s="6">
        <v>300000</v>
      </c>
      <c r="H24" s="6">
        <v>300000</v>
      </c>
      <c r="I24" s="6"/>
      <c r="J24" s="6"/>
      <c r="K24" s="6"/>
      <c r="L24" s="6"/>
      <c r="M24" s="6"/>
      <c r="N24" s="6"/>
      <c r="O24" s="6"/>
      <c r="P24" s="6"/>
      <c r="Q24" s="6"/>
    </row>
    <row r="25" spans="1:17" ht="20.95" customHeight="1">
      <c r="A25" s="58" t="s">
        <v>220</v>
      </c>
      <c r="B25" s="46" t="s">
        <v>555</v>
      </c>
      <c r="C25" s="46" t="s">
        <v>556</v>
      </c>
      <c r="D25" s="57" t="s">
        <v>557</v>
      </c>
      <c r="E25" s="61">
        <v>1</v>
      </c>
      <c r="F25" s="6">
        <v>605300</v>
      </c>
      <c r="G25" s="6">
        <v>605300</v>
      </c>
      <c r="H25" s="6">
        <v>605300</v>
      </c>
      <c r="I25" s="6"/>
      <c r="J25" s="6"/>
      <c r="K25" s="6"/>
      <c r="L25" s="6"/>
      <c r="M25" s="6"/>
      <c r="N25" s="6"/>
      <c r="O25" s="6"/>
      <c r="P25" s="6"/>
      <c r="Q25" s="6"/>
    </row>
    <row r="26" spans="1:17" ht="20.95" customHeight="1">
      <c r="A26" s="58" t="s">
        <v>225</v>
      </c>
      <c r="B26" s="46" t="s">
        <v>558</v>
      </c>
      <c r="C26" s="46" t="s">
        <v>559</v>
      </c>
      <c r="D26" s="57" t="s">
        <v>424</v>
      </c>
      <c r="E26" s="61">
        <v>1</v>
      </c>
      <c r="F26" s="6"/>
      <c r="G26" s="6">
        <v>900000</v>
      </c>
      <c r="H26" s="6">
        <v>900000</v>
      </c>
      <c r="I26" s="6"/>
      <c r="J26" s="6"/>
      <c r="K26" s="6"/>
      <c r="L26" s="6"/>
      <c r="M26" s="6"/>
      <c r="N26" s="6"/>
      <c r="O26" s="6"/>
      <c r="P26" s="6"/>
      <c r="Q26" s="6"/>
    </row>
    <row r="27" spans="1:17" ht="20.95" customHeight="1">
      <c r="A27" s="58" t="s">
        <v>225</v>
      </c>
      <c r="B27" s="46" t="s">
        <v>560</v>
      </c>
      <c r="C27" s="46" t="s">
        <v>561</v>
      </c>
      <c r="D27" s="57" t="s">
        <v>424</v>
      </c>
      <c r="E27" s="61">
        <v>2</v>
      </c>
      <c r="F27" s="6"/>
      <c r="G27" s="6">
        <v>850000</v>
      </c>
      <c r="H27" s="6">
        <v>850000</v>
      </c>
      <c r="I27" s="6"/>
      <c r="J27" s="6"/>
      <c r="K27" s="6"/>
      <c r="L27" s="6"/>
      <c r="M27" s="6"/>
      <c r="N27" s="6"/>
      <c r="O27" s="6"/>
      <c r="P27" s="6"/>
      <c r="Q27" s="6"/>
    </row>
    <row r="28" spans="1:17" ht="20.95" customHeight="1">
      <c r="A28" s="58" t="s">
        <v>247</v>
      </c>
      <c r="B28" s="46" t="s">
        <v>562</v>
      </c>
      <c r="C28" s="46" t="s">
        <v>538</v>
      </c>
      <c r="D28" s="57" t="s">
        <v>424</v>
      </c>
      <c r="E28" s="61">
        <v>1</v>
      </c>
      <c r="F28" s="6"/>
      <c r="G28" s="6">
        <v>362900</v>
      </c>
      <c r="H28" s="6">
        <v>362900</v>
      </c>
      <c r="I28" s="6"/>
      <c r="J28" s="6"/>
      <c r="K28" s="6"/>
      <c r="L28" s="6"/>
      <c r="M28" s="6"/>
      <c r="N28" s="6"/>
      <c r="O28" s="6"/>
      <c r="P28" s="6"/>
      <c r="Q28" s="6"/>
    </row>
    <row r="29" spans="1:17" ht="20.95" customHeight="1">
      <c r="A29" s="58" t="s">
        <v>247</v>
      </c>
      <c r="B29" s="46" t="s">
        <v>563</v>
      </c>
      <c r="C29" s="46" t="s">
        <v>538</v>
      </c>
      <c r="D29" s="57" t="s">
        <v>424</v>
      </c>
      <c r="E29" s="61">
        <v>1</v>
      </c>
      <c r="F29" s="6"/>
      <c r="G29" s="6">
        <v>245800</v>
      </c>
      <c r="H29" s="6">
        <v>245800</v>
      </c>
      <c r="I29" s="6"/>
      <c r="J29" s="6"/>
      <c r="K29" s="6"/>
      <c r="L29" s="6"/>
      <c r="M29" s="6"/>
      <c r="N29" s="6"/>
      <c r="O29" s="6"/>
      <c r="P29" s="6"/>
      <c r="Q29" s="6"/>
    </row>
    <row r="30" spans="1:17" ht="20.95" customHeight="1">
      <c r="A30" s="58" t="s">
        <v>247</v>
      </c>
      <c r="B30" s="46" t="s">
        <v>564</v>
      </c>
      <c r="C30" s="46" t="s">
        <v>565</v>
      </c>
      <c r="D30" s="57" t="s">
        <v>424</v>
      </c>
      <c r="E30" s="61">
        <v>1</v>
      </c>
      <c r="F30" s="6"/>
      <c r="G30" s="6">
        <v>150000</v>
      </c>
      <c r="H30" s="6">
        <v>150000</v>
      </c>
      <c r="I30" s="6"/>
      <c r="J30" s="6"/>
      <c r="K30" s="6"/>
      <c r="L30" s="6"/>
      <c r="M30" s="6"/>
      <c r="N30" s="6"/>
      <c r="O30" s="6"/>
      <c r="P30" s="6"/>
      <c r="Q30" s="6"/>
    </row>
    <row r="31" spans="1:17" ht="20.95" customHeight="1">
      <c r="A31" s="58" t="s">
        <v>247</v>
      </c>
      <c r="B31" s="46" t="s">
        <v>566</v>
      </c>
      <c r="C31" s="46" t="s">
        <v>565</v>
      </c>
      <c r="D31" s="57" t="s">
        <v>424</v>
      </c>
      <c r="E31" s="61">
        <v>1</v>
      </c>
      <c r="F31" s="6"/>
      <c r="G31" s="6">
        <v>286000</v>
      </c>
      <c r="H31" s="6">
        <v>286000</v>
      </c>
      <c r="I31" s="6"/>
      <c r="J31" s="6"/>
      <c r="K31" s="6"/>
      <c r="L31" s="6"/>
      <c r="M31" s="6"/>
      <c r="N31" s="6"/>
      <c r="O31" s="6"/>
      <c r="P31" s="6"/>
      <c r="Q31" s="6"/>
    </row>
    <row r="32" spans="1:17" ht="20.95" customHeight="1">
      <c r="A32" s="58" t="s">
        <v>247</v>
      </c>
      <c r="B32" s="46" t="s">
        <v>567</v>
      </c>
      <c r="C32" s="46" t="s">
        <v>568</v>
      </c>
      <c r="D32" s="57" t="s">
        <v>424</v>
      </c>
      <c r="E32" s="61">
        <v>1</v>
      </c>
      <c r="F32" s="6"/>
      <c r="G32" s="6">
        <v>104000</v>
      </c>
      <c r="H32" s="6">
        <v>104000</v>
      </c>
      <c r="I32" s="6"/>
      <c r="J32" s="6"/>
      <c r="K32" s="6"/>
      <c r="L32" s="6"/>
      <c r="M32" s="6"/>
      <c r="N32" s="6"/>
      <c r="O32" s="6"/>
      <c r="P32" s="6"/>
      <c r="Q32" s="6"/>
    </row>
    <row r="33" spans="1:17" ht="20.95" customHeight="1">
      <c r="A33" s="58" t="s">
        <v>247</v>
      </c>
      <c r="B33" s="46" t="s">
        <v>569</v>
      </c>
      <c r="C33" s="46" t="s">
        <v>568</v>
      </c>
      <c r="D33" s="57" t="s">
        <v>424</v>
      </c>
      <c r="E33" s="61">
        <v>1</v>
      </c>
      <c r="F33" s="6"/>
      <c r="G33" s="6">
        <v>33600</v>
      </c>
      <c r="H33" s="6">
        <v>33600</v>
      </c>
      <c r="I33" s="6"/>
      <c r="J33" s="6"/>
      <c r="K33" s="6"/>
      <c r="L33" s="6"/>
      <c r="M33" s="6"/>
      <c r="N33" s="6"/>
      <c r="O33" s="6"/>
      <c r="P33" s="6"/>
      <c r="Q33" s="6"/>
    </row>
    <row r="34" spans="1:17" ht="20.95" customHeight="1">
      <c r="A34" s="58" t="s">
        <v>247</v>
      </c>
      <c r="B34" s="46" t="s">
        <v>570</v>
      </c>
      <c r="C34" s="46" t="s">
        <v>568</v>
      </c>
      <c r="D34" s="57" t="s">
        <v>424</v>
      </c>
      <c r="E34" s="61">
        <v>1</v>
      </c>
      <c r="F34" s="6"/>
      <c r="G34" s="6">
        <v>15200</v>
      </c>
      <c r="H34" s="6">
        <v>15200</v>
      </c>
      <c r="I34" s="6"/>
      <c r="J34" s="6"/>
      <c r="K34" s="6"/>
      <c r="L34" s="6"/>
      <c r="M34" s="6"/>
      <c r="N34" s="6"/>
      <c r="O34" s="6"/>
      <c r="P34" s="6"/>
      <c r="Q34" s="6"/>
    </row>
    <row r="35" spans="1:17" ht="20.95" customHeight="1">
      <c r="A35" s="58" t="s">
        <v>247</v>
      </c>
      <c r="B35" s="46" t="s">
        <v>571</v>
      </c>
      <c r="C35" s="46" t="s">
        <v>568</v>
      </c>
      <c r="D35" s="57" t="s">
        <v>424</v>
      </c>
      <c r="E35" s="61">
        <v>1</v>
      </c>
      <c r="F35" s="6"/>
      <c r="G35" s="6">
        <v>180000</v>
      </c>
      <c r="H35" s="6">
        <v>180000</v>
      </c>
      <c r="I35" s="6"/>
      <c r="J35" s="6"/>
      <c r="K35" s="6"/>
      <c r="L35" s="6"/>
      <c r="M35" s="6"/>
      <c r="N35" s="6"/>
      <c r="O35" s="6"/>
      <c r="P35" s="6"/>
      <c r="Q35" s="6"/>
    </row>
    <row r="36" spans="1:17" ht="20.95" customHeight="1">
      <c r="A36" s="58" t="s">
        <v>247</v>
      </c>
      <c r="B36" s="46" t="s">
        <v>572</v>
      </c>
      <c r="C36" s="46" t="s">
        <v>568</v>
      </c>
      <c r="D36" s="57" t="s">
        <v>424</v>
      </c>
      <c r="E36" s="61">
        <v>1</v>
      </c>
      <c r="F36" s="6"/>
      <c r="G36" s="6">
        <v>144000</v>
      </c>
      <c r="H36" s="6">
        <v>144000</v>
      </c>
      <c r="I36" s="6"/>
      <c r="J36" s="6"/>
      <c r="K36" s="6"/>
      <c r="L36" s="6"/>
      <c r="M36" s="6"/>
      <c r="N36" s="6"/>
      <c r="O36" s="6"/>
      <c r="P36" s="6"/>
      <c r="Q36" s="6"/>
    </row>
    <row r="37" spans="1:17" ht="20.95" customHeight="1">
      <c r="A37" s="58" t="s">
        <v>247</v>
      </c>
      <c r="B37" s="46" t="s">
        <v>573</v>
      </c>
      <c r="C37" s="46" t="s">
        <v>568</v>
      </c>
      <c r="D37" s="57" t="s">
        <v>424</v>
      </c>
      <c r="E37" s="61">
        <v>1</v>
      </c>
      <c r="F37" s="6"/>
      <c r="G37" s="6">
        <v>32000</v>
      </c>
      <c r="H37" s="6">
        <v>32000</v>
      </c>
      <c r="I37" s="6"/>
      <c r="J37" s="6"/>
      <c r="K37" s="6"/>
      <c r="L37" s="6"/>
      <c r="M37" s="6"/>
      <c r="N37" s="6"/>
      <c r="O37" s="6"/>
      <c r="P37" s="6"/>
      <c r="Q37" s="6"/>
    </row>
    <row r="38" spans="1:17" ht="20.95" customHeight="1">
      <c r="A38" s="58" t="s">
        <v>247</v>
      </c>
      <c r="B38" s="46" t="s">
        <v>574</v>
      </c>
      <c r="C38" s="46" t="s">
        <v>568</v>
      </c>
      <c r="D38" s="57" t="s">
        <v>424</v>
      </c>
      <c r="E38" s="61">
        <v>1</v>
      </c>
      <c r="F38" s="6"/>
      <c r="G38" s="6">
        <v>38200</v>
      </c>
      <c r="H38" s="6">
        <v>38200</v>
      </c>
      <c r="I38" s="6"/>
      <c r="J38" s="6"/>
      <c r="K38" s="6"/>
      <c r="L38" s="6"/>
      <c r="M38" s="6"/>
      <c r="N38" s="6"/>
      <c r="O38" s="6"/>
      <c r="P38" s="6"/>
      <c r="Q38" s="6"/>
    </row>
    <row r="39" spans="1:17" ht="20.95" customHeight="1">
      <c r="A39" s="58" t="s">
        <v>247</v>
      </c>
      <c r="B39" s="46" t="s">
        <v>575</v>
      </c>
      <c r="C39" s="46" t="s">
        <v>576</v>
      </c>
      <c r="D39" s="57" t="s">
        <v>424</v>
      </c>
      <c r="E39" s="61">
        <v>1</v>
      </c>
      <c r="F39" s="6"/>
      <c r="G39" s="6">
        <v>942700</v>
      </c>
      <c r="H39" s="6">
        <v>942700</v>
      </c>
      <c r="I39" s="6"/>
      <c r="J39" s="6"/>
      <c r="K39" s="6"/>
      <c r="L39" s="6"/>
      <c r="M39" s="6"/>
      <c r="N39" s="6"/>
      <c r="O39" s="6"/>
      <c r="P39" s="6"/>
      <c r="Q39" s="6"/>
    </row>
    <row r="40" spans="1:17" ht="20.95" customHeight="1">
      <c r="A40" s="58" t="s">
        <v>247</v>
      </c>
      <c r="B40" s="46" t="s">
        <v>577</v>
      </c>
      <c r="C40" s="46" t="s">
        <v>578</v>
      </c>
      <c r="D40" s="57" t="s">
        <v>424</v>
      </c>
      <c r="E40" s="61">
        <v>1</v>
      </c>
      <c r="F40" s="6"/>
      <c r="G40" s="6">
        <v>2050000</v>
      </c>
      <c r="H40" s="6">
        <v>2050000</v>
      </c>
      <c r="I40" s="6"/>
      <c r="J40" s="6"/>
      <c r="K40" s="6"/>
      <c r="L40" s="6"/>
      <c r="M40" s="6"/>
      <c r="N40" s="6"/>
      <c r="O40" s="6"/>
      <c r="P40" s="6"/>
      <c r="Q40" s="6"/>
    </row>
    <row r="41" spans="1:17" ht="20.95" customHeight="1">
      <c r="A41" s="58" t="s">
        <v>247</v>
      </c>
      <c r="B41" s="46" t="s">
        <v>579</v>
      </c>
      <c r="C41" s="46" t="s">
        <v>578</v>
      </c>
      <c r="D41" s="57" t="s">
        <v>424</v>
      </c>
      <c r="E41" s="61">
        <v>1</v>
      </c>
      <c r="F41" s="6"/>
      <c r="G41" s="6">
        <v>598000</v>
      </c>
      <c r="H41" s="6">
        <v>598000</v>
      </c>
      <c r="I41" s="6"/>
      <c r="J41" s="6"/>
      <c r="K41" s="6"/>
      <c r="L41" s="6"/>
      <c r="M41" s="6"/>
      <c r="N41" s="6"/>
      <c r="O41" s="6"/>
      <c r="P41" s="6"/>
      <c r="Q41" s="6"/>
    </row>
    <row r="42" spans="1:17" ht="20.95" customHeight="1">
      <c r="A42" s="58" t="s">
        <v>247</v>
      </c>
      <c r="B42" s="46" t="s">
        <v>580</v>
      </c>
      <c r="C42" s="46" t="s">
        <v>578</v>
      </c>
      <c r="D42" s="57" t="s">
        <v>424</v>
      </c>
      <c r="E42" s="61">
        <v>1</v>
      </c>
      <c r="F42" s="6">
        <v>675000</v>
      </c>
      <c r="G42" s="6">
        <v>675000</v>
      </c>
      <c r="H42" s="6">
        <v>675000</v>
      </c>
      <c r="I42" s="6"/>
      <c r="J42" s="6"/>
      <c r="K42" s="6"/>
      <c r="L42" s="6"/>
      <c r="M42" s="6"/>
      <c r="N42" s="6"/>
      <c r="O42" s="6"/>
      <c r="P42" s="6"/>
      <c r="Q42" s="6"/>
    </row>
    <row r="43" spans="1:17" ht="20.95" customHeight="1">
      <c r="A43" s="58" t="s">
        <v>247</v>
      </c>
      <c r="B43" s="46" t="s">
        <v>581</v>
      </c>
      <c r="C43" s="46" t="s">
        <v>578</v>
      </c>
      <c r="D43" s="57" t="s">
        <v>424</v>
      </c>
      <c r="E43" s="61">
        <v>1</v>
      </c>
      <c r="F43" s="6"/>
      <c r="G43" s="6">
        <v>466000</v>
      </c>
      <c r="H43" s="6">
        <v>466000</v>
      </c>
      <c r="I43" s="6"/>
      <c r="J43" s="6"/>
      <c r="K43" s="6"/>
      <c r="L43" s="6"/>
      <c r="M43" s="6"/>
      <c r="N43" s="6"/>
      <c r="O43" s="6"/>
      <c r="P43" s="6"/>
      <c r="Q43" s="6"/>
    </row>
    <row r="44" spans="1:17" ht="20.95" customHeight="1">
      <c r="A44" s="58" t="s">
        <v>247</v>
      </c>
      <c r="B44" s="46" t="s">
        <v>582</v>
      </c>
      <c r="C44" s="46" t="s">
        <v>578</v>
      </c>
      <c r="D44" s="57" t="s">
        <v>424</v>
      </c>
      <c r="E44" s="61">
        <v>1</v>
      </c>
      <c r="F44" s="6"/>
      <c r="G44" s="6">
        <v>526000</v>
      </c>
      <c r="H44" s="6">
        <v>526000</v>
      </c>
      <c r="I44" s="6"/>
      <c r="J44" s="6"/>
      <c r="K44" s="6"/>
      <c r="L44" s="6"/>
      <c r="M44" s="6"/>
      <c r="N44" s="6"/>
      <c r="O44" s="6"/>
      <c r="P44" s="6"/>
      <c r="Q44" s="6"/>
    </row>
    <row r="45" spans="1:17" ht="20.95" customHeight="1">
      <c r="A45" s="58" t="s">
        <v>247</v>
      </c>
      <c r="B45" s="46" t="s">
        <v>583</v>
      </c>
      <c r="C45" s="46" t="s">
        <v>578</v>
      </c>
      <c r="D45" s="57" t="s">
        <v>424</v>
      </c>
      <c r="E45" s="61">
        <v>1</v>
      </c>
      <c r="F45" s="6"/>
      <c r="G45" s="6">
        <v>1101000</v>
      </c>
      <c r="H45" s="6">
        <v>1101000</v>
      </c>
      <c r="I45" s="6"/>
      <c r="J45" s="6"/>
      <c r="K45" s="6"/>
      <c r="L45" s="6"/>
      <c r="M45" s="6"/>
      <c r="N45" s="6"/>
      <c r="O45" s="6"/>
      <c r="P45" s="6"/>
      <c r="Q45" s="6"/>
    </row>
    <row r="46" spans="1:17" ht="20.95" customHeight="1">
      <c r="A46" s="58" t="s">
        <v>247</v>
      </c>
      <c r="B46" s="46" t="s">
        <v>584</v>
      </c>
      <c r="C46" s="46" t="s">
        <v>578</v>
      </c>
      <c r="D46" s="57" t="s">
        <v>424</v>
      </c>
      <c r="E46" s="61">
        <v>1</v>
      </c>
      <c r="F46" s="6"/>
      <c r="G46" s="6">
        <v>350000</v>
      </c>
      <c r="H46" s="6">
        <v>350000</v>
      </c>
      <c r="I46" s="6"/>
      <c r="J46" s="6"/>
      <c r="K46" s="6"/>
      <c r="L46" s="6"/>
      <c r="M46" s="6"/>
      <c r="N46" s="6"/>
      <c r="O46" s="6"/>
      <c r="P46" s="6"/>
      <c r="Q46" s="6"/>
    </row>
    <row r="47" spans="1:17" ht="20.95" customHeight="1">
      <c r="A47" s="58" t="s">
        <v>247</v>
      </c>
      <c r="B47" s="46" t="s">
        <v>585</v>
      </c>
      <c r="C47" s="46" t="s">
        <v>578</v>
      </c>
      <c r="D47" s="57" t="s">
        <v>424</v>
      </c>
      <c r="E47" s="61">
        <v>1</v>
      </c>
      <c r="F47" s="6"/>
      <c r="G47" s="6">
        <v>19600</v>
      </c>
      <c r="H47" s="6">
        <v>19600</v>
      </c>
      <c r="I47" s="6"/>
      <c r="J47" s="6"/>
      <c r="K47" s="6"/>
      <c r="L47" s="6"/>
      <c r="M47" s="6"/>
      <c r="N47" s="6"/>
      <c r="O47" s="6"/>
      <c r="P47" s="6"/>
      <c r="Q47" s="6"/>
    </row>
    <row r="48" spans="1:17" ht="20.95" customHeight="1">
      <c r="A48" s="58" t="s">
        <v>247</v>
      </c>
      <c r="B48" s="46" t="s">
        <v>586</v>
      </c>
      <c r="C48" s="46" t="s">
        <v>578</v>
      </c>
      <c r="D48" s="57" t="s">
        <v>424</v>
      </c>
      <c r="E48" s="61">
        <v>1</v>
      </c>
      <c r="F48" s="6"/>
      <c r="G48" s="6">
        <v>440000</v>
      </c>
      <c r="H48" s="6">
        <v>440000</v>
      </c>
      <c r="I48" s="6"/>
      <c r="J48" s="6"/>
      <c r="K48" s="6"/>
      <c r="L48" s="6"/>
      <c r="M48" s="6"/>
      <c r="N48" s="6"/>
      <c r="O48" s="6"/>
      <c r="P48" s="6"/>
      <c r="Q48" s="6"/>
    </row>
    <row r="49" spans="1:17" ht="20.95" customHeight="1">
      <c r="A49" s="58" t="s">
        <v>247</v>
      </c>
      <c r="B49" s="46" t="s">
        <v>587</v>
      </c>
      <c r="C49" s="46" t="s">
        <v>578</v>
      </c>
      <c r="D49" s="57" t="s">
        <v>424</v>
      </c>
      <c r="E49" s="61">
        <v>1</v>
      </c>
      <c r="F49" s="6"/>
      <c r="G49" s="6">
        <v>160000</v>
      </c>
      <c r="H49" s="6">
        <v>160000</v>
      </c>
      <c r="I49" s="6"/>
      <c r="J49" s="6"/>
      <c r="K49" s="6"/>
      <c r="L49" s="6"/>
      <c r="M49" s="6"/>
      <c r="N49" s="6"/>
      <c r="O49" s="6"/>
      <c r="P49" s="6"/>
      <c r="Q49" s="6"/>
    </row>
    <row r="50" spans="1:17" ht="20.95" customHeight="1">
      <c r="A50" s="58" t="s">
        <v>247</v>
      </c>
      <c r="B50" s="46" t="s">
        <v>588</v>
      </c>
      <c r="C50" s="46" t="s">
        <v>578</v>
      </c>
      <c r="D50" s="57" t="s">
        <v>424</v>
      </c>
      <c r="E50" s="61">
        <v>1</v>
      </c>
      <c r="F50" s="6"/>
      <c r="G50" s="6">
        <v>700000</v>
      </c>
      <c r="H50" s="6">
        <v>700000</v>
      </c>
      <c r="I50" s="6"/>
      <c r="J50" s="6"/>
      <c r="K50" s="6"/>
      <c r="L50" s="6"/>
      <c r="M50" s="6"/>
      <c r="N50" s="6"/>
      <c r="O50" s="6"/>
      <c r="P50" s="6"/>
      <c r="Q50" s="6"/>
    </row>
    <row r="51" spans="1:17" ht="20.95" customHeight="1">
      <c r="A51" s="58" t="s">
        <v>247</v>
      </c>
      <c r="B51" s="46" t="s">
        <v>589</v>
      </c>
      <c r="C51" s="46" t="s">
        <v>578</v>
      </c>
      <c r="D51" s="57" t="s">
        <v>424</v>
      </c>
      <c r="E51" s="61">
        <v>1</v>
      </c>
      <c r="F51" s="6"/>
      <c r="G51" s="6">
        <v>100000</v>
      </c>
      <c r="H51" s="6">
        <v>100000</v>
      </c>
      <c r="I51" s="6"/>
      <c r="J51" s="6"/>
      <c r="K51" s="6"/>
      <c r="L51" s="6"/>
      <c r="M51" s="6"/>
      <c r="N51" s="6"/>
      <c r="O51" s="6"/>
      <c r="P51" s="6"/>
      <c r="Q51" s="6"/>
    </row>
    <row r="52" spans="1:17" ht="20.95" customHeight="1">
      <c r="A52" s="58" t="s">
        <v>247</v>
      </c>
      <c r="B52" s="46" t="s">
        <v>590</v>
      </c>
      <c r="C52" s="46" t="s">
        <v>578</v>
      </c>
      <c r="D52" s="57" t="s">
        <v>424</v>
      </c>
      <c r="E52" s="61">
        <v>1</v>
      </c>
      <c r="F52" s="6"/>
      <c r="G52" s="6">
        <v>500000</v>
      </c>
      <c r="H52" s="6">
        <v>500000</v>
      </c>
      <c r="I52" s="6"/>
      <c r="J52" s="6"/>
      <c r="K52" s="6"/>
      <c r="L52" s="6"/>
      <c r="M52" s="6"/>
      <c r="N52" s="6"/>
      <c r="O52" s="6"/>
      <c r="P52" s="6"/>
      <c r="Q52" s="6"/>
    </row>
    <row r="53" spans="1:17" ht="20.95" customHeight="1">
      <c r="A53" s="58" t="s">
        <v>247</v>
      </c>
      <c r="B53" s="46" t="s">
        <v>591</v>
      </c>
      <c r="C53" s="46" t="s">
        <v>578</v>
      </c>
      <c r="D53" s="57" t="s">
        <v>424</v>
      </c>
      <c r="E53" s="61">
        <v>1</v>
      </c>
      <c r="F53" s="6"/>
      <c r="G53" s="6">
        <v>1414800</v>
      </c>
      <c r="H53" s="6">
        <v>1414800</v>
      </c>
      <c r="I53" s="6"/>
      <c r="J53" s="6"/>
      <c r="K53" s="6"/>
      <c r="L53" s="6"/>
      <c r="M53" s="6"/>
      <c r="N53" s="6"/>
      <c r="O53" s="6"/>
      <c r="P53" s="6"/>
      <c r="Q53" s="6"/>
    </row>
    <row r="54" spans="1:17" ht="20.95" customHeight="1">
      <c r="A54" s="58" t="s">
        <v>247</v>
      </c>
      <c r="B54" s="46" t="s">
        <v>592</v>
      </c>
      <c r="C54" s="46" t="s">
        <v>578</v>
      </c>
      <c r="D54" s="57" t="s">
        <v>424</v>
      </c>
      <c r="E54" s="61">
        <v>1</v>
      </c>
      <c r="F54" s="6"/>
      <c r="G54" s="6">
        <v>650000</v>
      </c>
      <c r="H54" s="6">
        <v>650000</v>
      </c>
      <c r="I54" s="6"/>
      <c r="J54" s="6"/>
      <c r="K54" s="6"/>
      <c r="L54" s="6"/>
      <c r="M54" s="6"/>
      <c r="N54" s="6"/>
      <c r="O54" s="6"/>
      <c r="P54" s="6"/>
      <c r="Q54" s="6"/>
    </row>
    <row r="55" spans="1:17" ht="20.95" customHeight="1">
      <c r="A55" s="58" t="s">
        <v>247</v>
      </c>
      <c r="B55" s="46" t="s">
        <v>593</v>
      </c>
      <c r="C55" s="46" t="s">
        <v>578</v>
      </c>
      <c r="D55" s="57" t="s">
        <v>424</v>
      </c>
      <c r="E55" s="61">
        <v>1</v>
      </c>
      <c r="F55" s="6"/>
      <c r="G55" s="6">
        <v>1392400</v>
      </c>
      <c r="H55" s="6">
        <v>1392400</v>
      </c>
      <c r="I55" s="6"/>
      <c r="J55" s="6"/>
      <c r="K55" s="6"/>
      <c r="L55" s="6"/>
      <c r="M55" s="6"/>
      <c r="N55" s="6"/>
      <c r="O55" s="6"/>
      <c r="P55" s="6"/>
      <c r="Q55" s="6"/>
    </row>
    <row r="56" spans="1:17" ht="20.95" customHeight="1">
      <c r="A56" s="58" t="s">
        <v>247</v>
      </c>
      <c r="B56" s="46" t="s">
        <v>594</v>
      </c>
      <c r="C56" s="46" t="s">
        <v>578</v>
      </c>
      <c r="D56" s="57" t="s">
        <v>424</v>
      </c>
      <c r="E56" s="61">
        <v>1</v>
      </c>
      <c r="F56" s="6"/>
      <c r="G56" s="6">
        <v>400000</v>
      </c>
      <c r="H56" s="6">
        <v>400000</v>
      </c>
      <c r="I56" s="6"/>
      <c r="J56" s="6"/>
      <c r="K56" s="6"/>
      <c r="L56" s="6"/>
      <c r="M56" s="6"/>
      <c r="N56" s="6"/>
      <c r="O56" s="6"/>
      <c r="P56" s="6"/>
      <c r="Q56" s="6"/>
    </row>
    <row r="57" spans="1:17" ht="20.95" customHeight="1">
      <c r="A57" s="58" t="s">
        <v>247</v>
      </c>
      <c r="B57" s="46" t="s">
        <v>595</v>
      </c>
      <c r="C57" s="46" t="s">
        <v>578</v>
      </c>
      <c r="D57" s="57" t="s">
        <v>424</v>
      </c>
      <c r="E57" s="61">
        <v>1</v>
      </c>
      <c r="F57" s="6"/>
      <c r="G57" s="6">
        <v>1390000</v>
      </c>
      <c r="H57" s="6">
        <v>1390000</v>
      </c>
      <c r="I57" s="6"/>
      <c r="J57" s="6"/>
      <c r="K57" s="6"/>
      <c r="L57" s="6"/>
      <c r="M57" s="6"/>
      <c r="N57" s="6"/>
      <c r="O57" s="6"/>
      <c r="P57" s="6"/>
      <c r="Q57" s="6"/>
    </row>
    <row r="58" spans="1:17" ht="20.95" customHeight="1">
      <c r="A58" s="58" t="s">
        <v>247</v>
      </c>
      <c r="B58" s="46" t="s">
        <v>596</v>
      </c>
      <c r="C58" s="46" t="s">
        <v>578</v>
      </c>
      <c r="D58" s="57" t="s">
        <v>424</v>
      </c>
      <c r="E58" s="61">
        <v>1</v>
      </c>
      <c r="F58" s="6"/>
      <c r="G58" s="6">
        <v>300000</v>
      </c>
      <c r="H58" s="6">
        <v>300000</v>
      </c>
      <c r="I58" s="6"/>
      <c r="J58" s="6"/>
      <c r="K58" s="6"/>
      <c r="L58" s="6"/>
      <c r="M58" s="6"/>
      <c r="N58" s="6"/>
      <c r="O58" s="6"/>
      <c r="P58" s="6"/>
      <c r="Q58" s="6"/>
    </row>
    <row r="59" spans="1:17" ht="20.95" customHeight="1">
      <c r="A59" s="58" t="s">
        <v>247</v>
      </c>
      <c r="B59" s="46" t="s">
        <v>597</v>
      </c>
      <c r="C59" s="46" t="s">
        <v>578</v>
      </c>
      <c r="D59" s="57" t="s">
        <v>424</v>
      </c>
      <c r="E59" s="61">
        <v>1</v>
      </c>
      <c r="F59" s="6"/>
      <c r="G59" s="6">
        <v>850000</v>
      </c>
      <c r="H59" s="6">
        <v>850000</v>
      </c>
      <c r="I59" s="6"/>
      <c r="J59" s="6"/>
      <c r="K59" s="6"/>
      <c r="L59" s="6"/>
      <c r="M59" s="6"/>
      <c r="N59" s="6"/>
      <c r="O59" s="6"/>
      <c r="P59" s="6"/>
      <c r="Q59" s="6"/>
    </row>
    <row r="60" spans="1:17" ht="20.95" customHeight="1">
      <c r="A60" s="58" t="s">
        <v>247</v>
      </c>
      <c r="B60" s="46" t="s">
        <v>598</v>
      </c>
      <c r="C60" s="46" t="s">
        <v>578</v>
      </c>
      <c r="D60" s="57" t="s">
        <v>424</v>
      </c>
      <c r="E60" s="61">
        <v>1</v>
      </c>
      <c r="F60" s="6"/>
      <c r="G60" s="6">
        <v>590000</v>
      </c>
      <c r="H60" s="6">
        <v>590000</v>
      </c>
      <c r="I60" s="6"/>
      <c r="J60" s="6"/>
      <c r="K60" s="6"/>
      <c r="L60" s="6"/>
      <c r="M60" s="6"/>
      <c r="N60" s="6"/>
      <c r="O60" s="6"/>
      <c r="P60" s="6"/>
      <c r="Q60" s="6"/>
    </row>
    <row r="61" spans="1:17" ht="20.95" customHeight="1">
      <c r="A61" s="58" t="s">
        <v>247</v>
      </c>
      <c r="B61" s="46" t="s">
        <v>599</v>
      </c>
      <c r="C61" s="46" t="s">
        <v>578</v>
      </c>
      <c r="D61" s="57" t="s">
        <v>424</v>
      </c>
      <c r="E61" s="61">
        <v>1</v>
      </c>
      <c r="F61" s="6"/>
      <c r="G61" s="6">
        <v>800000</v>
      </c>
      <c r="H61" s="6">
        <v>800000</v>
      </c>
      <c r="I61" s="6"/>
      <c r="J61" s="6"/>
      <c r="K61" s="6"/>
      <c r="L61" s="6"/>
      <c r="M61" s="6"/>
      <c r="N61" s="6"/>
      <c r="O61" s="6"/>
      <c r="P61" s="6"/>
      <c r="Q61" s="6"/>
    </row>
    <row r="62" spans="1:17" ht="20.95" customHeight="1">
      <c r="A62" s="58" t="s">
        <v>245</v>
      </c>
      <c r="B62" s="46" t="s">
        <v>600</v>
      </c>
      <c r="C62" s="46" t="s">
        <v>538</v>
      </c>
      <c r="D62" s="57" t="s">
        <v>424</v>
      </c>
      <c r="E62" s="61">
        <v>1</v>
      </c>
      <c r="F62" s="6"/>
      <c r="G62" s="6">
        <v>25600</v>
      </c>
      <c r="H62" s="6">
        <v>25600</v>
      </c>
      <c r="I62" s="6"/>
      <c r="J62" s="6"/>
      <c r="K62" s="6"/>
      <c r="L62" s="6"/>
      <c r="M62" s="6"/>
      <c r="N62" s="6"/>
      <c r="O62" s="6"/>
      <c r="P62" s="6"/>
      <c r="Q62" s="6"/>
    </row>
    <row r="63" spans="1:17" ht="20.95" customHeight="1">
      <c r="A63" s="58" t="s">
        <v>245</v>
      </c>
      <c r="B63" s="46" t="s">
        <v>601</v>
      </c>
      <c r="C63" s="46" t="s">
        <v>538</v>
      </c>
      <c r="D63" s="57" t="s">
        <v>424</v>
      </c>
      <c r="E63" s="61">
        <v>1</v>
      </c>
      <c r="F63" s="6"/>
      <c r="G63" s="6">
        <v>37800</v>
      </c>
      <c r="H63" s="6">
        <v>37800</v>
      </c>
      <c r="I63" s="6"/>
      <c r="J63" s="6"/>
      <c r="K63" s="6"/>
      <c r="L63" s="6"/>
      <c r="M63" s="6"/>
      <c r="N63" s="6"/>
      <c r="O63" s="6"/>
      <c r="P63" s="6"/>
      <c r="Q63" s="6"/>
    </row>
    <row r="64" spans="1:17" ht="20.95" customHeight="1">
      <c r="A64" s="58" t="s">
        <v>245</v>
      </c>
      <c r="B64" s="46" t="s">
        <v>602</v>
      </c>
      <c r="C64" s="46" t="s">
        <v>603</v>
      </c>
      <c r="D64" s="57" t="s">
        <v>424</v>
      </c>
      <c r="E64" s="61">
        <v>1</v>
      </c>
      <c r="F64" s="6"/>
      <c r="G64" s="6">
        <v>22500</v>
      </c>
      <c r="H64" s="6">
        <v>22500</v>
      </c>
      <c r="I64" s="6"/>
      <c r="J64" s="6"/>
      <c r="K64" s="6"/>
      <c r="L64" s="6"/>
      <c r="M64" s="6"/>
      <c r="N64" s="6"/>
      <c r="O64" s="6"/>
      <c r="P64" s="6"/>
      <c r="Q64" s="6"/>
    </row>
    <row r="65" spans="1:17" ht="20.95" customHeight="1">
      <c r="A65" s="58" t="s">
        <v>245</v>
      </c>
      <c r="B65" s="46" t="s">
        <v>604</v>
      </c>
      <c r="C65" s="46" t="s">
        <v>605</v>
      </c>
      <c r="D65" s="57" t="s">
        <v>424</v>
      </c>
      <c r="E65" s="61">
        <v>1</v>
      </c>
      <c r="F65" s="6"/>
      <c r="G65" s="6">
        <v>22600</v>
      </c>
      <c r="H65" s="6">
        <v>22600</v>
      </c>
      <c r="I65" s="6"/>
      <c r="J65" s="6"/>
      <c r="K65" s="6"/>
      <c r="L65" s="6"/>
      <c r="M65" s="6"/>
      <c r="N65" s="6"/>
      <c r="O65" s="6"/>
      <c r="P65" s="6"/>
      <c r="Q65" s="6"/>
    </row>
    <row r="66" spans="1:17" ht="20.95" customHeight="1">
      <c r="A66" s="58" t="s">
        <v>245</v>
      </c>
      <c r="B66" s="46" t="s">
        <v>606</v>
      </c>
      <c r="C66" s="46" t="s">
        <v>607</v>
      </c>
      <c r="D66" s="57" t="s">
        <v>424</v>
      </c>
      <c r="E66" s="61">
        <v>1</v>
      </c>
      <c r="F66" s="6"/>
      <c r="G66" s="6">
        <v>1391500</v>
      </c>
      <c r="H66" s="6">
        <v>1391500</v>
      </c>
      <c r="I66" s="6"/>
      <c r="J66" s="6"/>
      <c r="K66" s="6"/>
      <c r="L66" s="6"/>
      <c r="M66" s="6"/>
      <c r="N66" s="6"/>
      <c r="O66" s="6"/>
      <c r="P66" s="6"/>
      <c r="Q66" s="6"/>
    </row>
    <row r="67" spans="1:17" ht="20.95" customHeight="1">
      <c r="A67" s="58" t="s">
        <v>241</v>
      </c>
      <c r="B67" s="46" t="s">
        <v>608</v>
      </c>
      <c r="C67" s="46" t="s">
        <v>609</v>
      </c>
      <c r="D67" s="57" t="s">
        <v>488</v>
      </c>
      <c r="E67" s="61">
        <v>10</v>
      </c>
      <c r="F67" s="6"/>
      <c r="G67" s="6">
        <v>10000</v>
      </c>
      <c r="H67" s="6">
        <v>10000</v>
      </c>
      <c r="I67" s="6"/>
      <c r="J67" s="6"/>
      <c r="K67" s="6"/>
      <c r="L67" s="6"/>
      <c r="M67" s="6"/>
      <c r="N67" s="6"/>
      <c r="O67" s="6"/>
      <c r="P67" s="6"/>
      <c r="Q67" s="6"/>
    </row>
    <row r="68" spans="1:17" ht="20.95" customHeight="1">
      <c r="A68" s="58" t="s">
        <v>241</v>
      </c>
      <c r="B68" s="46" t="s">
        <v>610</v>
      </c>
      <c r="C68" s="46" t="s">
        <v>611</v>
      </c>
      <c r="D68" s="57" t="s">
        <v>488</v>
      </c>
      <c r="E68" s="61">
        <v>30</v>
      </c>
      <c r="F68" s="6"/>
      <c r="G68" s="6">
        <v>30000</v>
      </c>
      <c r="H68" s="6">
        <v>30000</v>
      </c>
      <c r="I68" s="6"/>
      <c r="J68" s="6"/>
      <c r="K68" s="6"/>
      <c r="L68" s="6"/>
      <c r="M68" s="6"/>
      <c r="N68" s="6"/>
      <c r="O68" s="6"/>
      <c r="P68" s="6"/>
      <c r="Q68" s="6"/>
    </row>
    <row r="69" spans="1:17" ht="20.95" customHeight="1">
      <c r="A69" s="193" t="s">
        <v>101</v>
      </c>
      <c r="B69" s="194"/>
      <c r="C69" s="194"/>
      <c r="D69" s="194"/>
      <c r="E69" s="195"/>
      <c r="F69" s="6">
        <v>4797900</v>
      </c>
      <c r="G69" s="6">
        <v>30308700</v>
      </c>
      <c r="H69" s="6">
        <v>30308700</v>
      </c>
      <c r="I69" s="6"/>
      <c r="J69" s="6"/>
      <c r="K69" s="6"/>
      <c r="L69" s="6"/>
      <c r="M69" s="6"/>
      <c r="N69" s="6"/>
      <c r="O69" s="6"/>
      <c r="P69" s="6"/>
      <c r="Q69" s="6"/>
    </row>
  </sheetData>
  <mergeCells count="16">
    <mergeCell ref="A2:Q2"/>
    <mergeCell ref="A3:F3"/>
    <mergeCell ref="G4:Q4"/>
    <mergeCell ref="L5:Q5"/>
    <mergeCell ref="A69:E69"/>
    <mergeCell ref="A4:A6"/>
    <mergeCell ref="B4:B6"/>
    <mergeCell ref="C4:C6"/>
    <mergeCell ref="D4:D6"/>
    <mergeCell ref="E4:E6"/>
    <mergeCell ref="F4:F6"/>
    <mergeCell ref="G5:G6"/>
    <mergeCell ref="H5:H6"/>
    <mergeCell ref="I5:I6"/>
    <mergeCell ref="J5:J6"/>
    <mergeCell ref="K5:K6"/>
  </mergeCells>
  <phoneticPr fontId="5" type="noConversion"/>
  <pageMargins left="0.74803149606299213" right="0.74803149606299213" top="0.98425196850393704" bottom="0.98425196850393704" header="0.51181102362204722" footer="0.51181102362204722"/>
  <pageSetup paperSize="9" scale="42" fitToHeight="6" orientation="landscape" r:id="rId1"/>
</worksheet>
</file>

<file path=xl/worksheets/sheet12.xml><?xml version="1.0" encoding="utf-8"?>
<worksheet xmlns="http://schemas.openxmlformats.org/spreadsheetml/2006/main" xmlns:r="http://schemas.openxmlformats.org/officeDocument/2006/relationships">
  <sheetPr>
    <outlinePr summaryRight="0"/>
    <pageSetUpPr fitToPage="1"/>
  </sheetPr>
  <dimension ref="A1:N12"/>
  <sheetViews>
    <sheetView showZeros="0" zoomScale="85" zoomScaleNormal="85" zoomScaleSheetLayoutView="100" workbookViewId="0">
      <selection activeCell="B18" sqref="B18"/>
    </sheetView>
  </sheetViews>
  <sheetFormatPr defaultColWidth="9.125" defaultRowHeight="14.4" customHeight="1"/>
  <cols>
    <col min="1" max="1" width="31.375" customWidth="1"/>
    <col min="2" max="2" width="31.5" customWidth="1"/>
    <col min="3" max="3" width="26.75" customWidth="1"/>
    <col min="4" max="4" width="31.5" customWidth="1"/>
    <col min="5" max="14" width="16.625" customWidth="1"/>
  </cols>
  <sheetData>
    <row r="1" spans="1:14" ht="13.7" customHeight="1">
      <c r="A1" s="41"/>
      <c r="B1" s="41"/>
      <c r="C1" s="41"/>
      <c r="D1" s="41"/>
      <c r="E1" s="41"/>
      <c r="F1" s="41"/>
      <c r="G1" s="41"/>
      <c r="H1" s="48"/>
      <c r="I1" s="41"/>
      <c r="J1" s="41"/>
      <c r="K1" s="41"/>
      <c r="L1" s="34"/>
      <c r="M1" s="51"/>
      <c r="N1" s="52" t="s">
        <v>612</v>
      </c>
    </row>
    <row r="2" spans="1:14" ht="27.7" customHeight="1">
      <c r="A2" s="187" t="s">
        <v>613</v>
      </c>
      <c r="B2" s="196"/>
      <c r="C2" s="196"/>
      <c r="D2" s="196"/>
      <c r="E2" s="196"/>
      <c r="F2" s="196"/>
      <c r="G2" s="196"/>
      <c r="H2" s="197"/>
      <c r="I2" s="196"/>
      <c r="J2" s="196"/>
      <c r="K2" s="196"/>
      <c r="L2" s="132"/>
      <c r="M2" s="197"/>
      <c r="N2" s="196"/>
    </row>
    <row r="3" spans="1:14" ht="18.7" customHeight="1">
      <c r="A3" s="198" t="str">
        <f>"单位名称："&amp;"云南省公路路政管理总队"</f>
        <v>单位名称：云南省公路路政管理总队</v>
      </c>
      <c r="B3" s="148"/>
      <c r="C3" s="148"/>
      <c r="D3" s="37"/>
      <c r="E3" s="37"/>
      <c r="F3" s="37"/>
      <c r="G3" s="37"/>
      <c r="H3" s="48"/>
      <c r="I3" s="41"/>
      <c r="J3" s="41"/>
      <c r="K3" s="41"/>
      <c r="L3" s="42"/>
      <c r="M3" s="53"/>
      <c r="N3" s="54" t="s">
        <v>126</v>
      </c>
    </row>
    <row r="4" spans="1:14" ht="15.75" customHeight="1">
      <c r="A4" s="144" t="s">
        <v>517</v>
      </c>
      <c r="B4" s="182" t="s">
        <v>614</v>
      </c>
      <c r="C4" s="182" t="s">
        <v>615</v>
      </c>
      <c r="D4" s="150" t="s">
        <v>142</v>
      </c>
      <c r="E4" s="150"/>
      <c r="F4" s="150"/>
      <c r="G4" s="150"/>
      <c r="H4" s="188"/>
      <c r="I4" s="150"/>
      <c r="J4" s="150"/>
      <c r="K4" s="150"/>
      <c r="L4" s="189"/>
      <c r="M4" s="188"/>
      <c r="N4" s="151"/>
    </row>
    <row r="5" spans="1:14" ht="17.350000000000001" customHeight="1">
      <c r="A5" s="175"/>
      <c r="B5" s="183"/>
      <c r="C5" s="183"/>
      <c r="D5" s="183" t="s">
        <v>30</v>
      </c>
      <c r="E5" s="183" t="s">
        <v>33</v>
      </c>
      <c r="F5" s="183" t="s">
        <v>523</v>
      </c>
      <c r="G5" s="183" t="s">
        <v>524</v>
      </c>
      <c r="H5" s="185" t="s">
        <v>525</v>
      </c>
      <c r="I5" s="190" t="s">
        <v>526</v>
      </c>
      <c r="J5" s="190"/>
      <c r="K5" s="190"/>
      <c r="L5" s="191"/>
      <c r="M5" s="192"/>
      <c r="N5" s="184"/>
    </row>
    <row r="6" spans="1:14" ht="54" customHeight="1">
      <c r="A6" s="155"/>
      <c r="B6" s="184"/>
      <c r="C6" s="184"/>
      <c r="D6" s="184"/>
      <c r="E6" s="184"/>
      <c r="F6" s="184"/>
      <c r="G6" s="184"/>
      <c r="H6" s="186"/>
      <c r="I6" s="43" t="s">
        <v>32</v>
      </c>
      <c r="J6" s="43" t="s">
        <v>43</v>
      </c>
      <c r="K6" s="43" t="s">
        <v>149</v>
      </c>
      <c r="L6" s="49" t="s">
        <v>39</v>
      </c>
      <c r="M6" s="44" t="s">
        <v>40</v>
      </c>
      <c r="N6" s="43" t="s">
        <v>41</v>
      </c>
    </row>
    <row r="7" spans="1:14" ht="15.1" customHeight="1">
      <c r="A7" s="12">
        <v>1</v>
      </c>
      <c r="B7" s="43">
        <v>2</v>
      </c>
      <c r="C7" s="43">
        <v>3</v>
      </c>
      <c r="D7" s="44">
        <v>4</v>
      </c>
      <c r="E7" s="44">
        <v>5</v>
      </c>
      <c r="F7" s="44">
        <v>6</v>
      </c>
      <c r="G7" s="44">
        <v>7</v>
      </c>
      <c r="H7" s="44">
        <v>8</v>
      </c>
      <c r="I7" s="44">
        <v>9</v>
      </c>
      <c r="J7" s="44">
        <v>10</v>
      </c>
      <c r="K7" s="44">
        <v>11</v>
      </c>
      <c r="L7" s="44">
        <v>12</v>
      </c>
      <c r="M7" s="44">
        <v>13</v>
      </c>
      <c r="N7" s="44">
        <v>14</v>
      </c>
    </row>
    <row r="8" spans="1:14" ht="20.95" customHeight="1">
      <c r="A8" s="45"/>
      <c r="B8" s="46"/>
      <c r="C8" s="46"/>
      <c r="D8" s="47"/>
      <c r="E8" s="47"/>
      <c r="F8" s="47"/>
      <c r="G8" s="47"/>
      <c r="H8" s="47"/>
      <c r="I8" s="47"/>
      <c r="J8" s="47"/>
      <c r="K8" s="47"/>
      <c r="L8" s="50"/>
      <c r="M8" s="47"/>
      <c r="N8" s="47"/>
    </row>
    <row r="9" spans="1:14" ht="20.95" customHeight="1">
      <c r="A9" s="45"/>
      <c r="B9" s="46"/>
      <c r="C9" s="46"/>
      <c r="D9" s="47"/>
      <c r="E9" s="47"/>
      <c r="F9" s="47"/>
      <c r="G9" s="47"/>
      <c r="H9" s="47"/>
      <c r="I9" s="47"/>
      <c r="J9" s="47"/>
      <c r="K9" s="47"/>
      <c r="L9" s="50"/>
      <c r="M9" s="47"/>
      <c r="N9" s="47"/>
    </row>
    <row r="10" spans="1:14" ht="20.95" customHeight="1">
      <c r="A10" s="193" t="s">
        <v>101</v>
      </c>
      <c r="B10" s="194"/>
      <c r="C10" s="199"/>
      <c r="D10" s="47"/>
      <c r="E10" s="47"/>
      <c r="F10" s="47"/>
      <c r="G10" s="47"/>
      <c r="H10" s="47"/>
      <c r="I10" s="47"/>
      <c r="J10" s="47"/>
      <c r="K10" s="47"/>
      <c r="L10" s="50"/>
      <c r="M10" s="47"/>
      <c r="N10" s="47"/>
    </row>
    <row r="12" spans="1:14" ht="14.4" customHeight="1">
      <c r="A12" s="110" t="s">
        <v>674</v>
      </c>
    </row>
  </sheetData>
  <mergeCells count="13">
    <mergeCell ref="A10:C10"/>
    <mergeCell ref="A4:A6"/>
    <mergeCell ref="B4:B6"/>
    <mergeCell ref="C4:C6"/>
    <mergeCell ref="D5:D6"/>
    <mergeCell ref="E5:E6"/>
    <mergeCell ref="F5:F6"/>
    <mergeCell ref="G5:G6"/>
    <mergeCell ref="H5:H6"/>
    <mergeCell ref="A2:N2"/>
    <mergeCell ref="A3:C3"/>
    <mergeCell ref="D4:N4"/>
    <mergeCell ref="I5:N5"/>
  </mergeCells>
  <phoneticPr fontId="5" type="noConversion"/>
  <pageMargins left="0.74803149606299213" right="0.74803149606299213" top="0.98425196850393704" bottom="0.98425196850393704" header="0.51181102362204722" footer="0.51181102362204722"/>
  <pageSetup paperSize="9" scale="46" orientation="landscape" r:id="rId1"/>
</worksheet>
</file>

<file path=xl/worksheets/sheet13.xml><?xml version="1.0" encoding="utf-8"?>
<worksheet xmlns="http://schemas.openxmlformats.org/spreadsheetml/2006/main" xmlns:r="http://schemas.openxmlformats.org/officeDocument/2006/relationships">
  <sheetPr>
    <outlinePr summaryRight="0"/>
    <pageSetUpPr fitToPage="1"/>
  </sheetPr>
  <dimension ref="A1:X10"/>
  <sheetViews>
    <sheetView showZeros="0" zoomScale="85" zoomScaleNormal="85" zoomScaleSheetLayoutView="100" workbookViewId="0">
      <selection activeCell="E10" sqref="E10"/>
    </sheetView>
  </sheetViews>
  <sheetFormatPr defaultColWidth="9.125" defaultRowHeight="14.4" customHeight="1"/>
  <cols>
    <col min="1" max="1" width="31.875" customWidth="1"/>
    <col min="2" max="2" width="22" customWidth="1"/>
    <col min="3" max="3" width="17.125" customWidth="1"/>
    <col min="4" max="23" width="10.375" customWidth="1"/>
    <col min="24" max="24" width="17" customWidth="1"/>
  </cols>
  <sheetData>
    <row r="1" spans="1:24" ht="13.7" customHeight="1">
      <c r="D1" s="36"/>
      <c r="W1" s="34"/>
      <c r="X1" s="34" t="s">
        <v>616</v>
      </c>
    </row>
    <row r="2" spans="1:24" ht="27.7" customHeight="1">
      <c r="A2" s="187" t="s">
        <v>617</v>
      </c>
      <c r="B2" s="131"/>
      <c r="C2" s="131"/>
      <c r="D2" s="131"/>
      <c r="E2" s="131"/>
      <c r="F2" s="131"/>
      <c r="G2" s="131"/>
      <c r="H2" s="131"/>
      <c r="I2" s="131"/>
      <c r="J2" s="131"/>
      <c r="K2" s="131"/>
      <c r="L2" s="131"/>
      <c r="M2" s="131"/>
      <c r="N2" s="131"/>
      <c r="O2" s="131"/>
      <c r="P2" s="131"/>
      <c r="Q2" s="131"/>
      <c r="R2" s="131"/>
      <c r="S2" s="131"/>
      <c r="T2" s="131"/>
      <c r="U2" s="131"/>
      <c r="V2" s="131"/>
      <c r="W2" s="131"/>
      <c r="X2" s="131"/>
    </row>
    <row r="3" spans="1:24" ht="18" customHeight="1">
      <c r="A3" s="198" t="str">
        <f>"单位名称："&amp;"云南省公路路政管理总队"</f>
        <v>单位名称：云南省公路路政管理总队</v>
      </c>
      <c r="B3" s="148"/>
      <c r="C3" s="148"/>
      <c r="D3" s="200"/>
      <c r="E3" s="166"/>
      <c r="F3" s="166"/>
      <c r="G3" s="166"/>
      <c r="H3" s="166"/>
      <c r="I3" s="166"/>
      <c r="W3" s="42"/>
      <c r="X3" s="42" t="s">
        <v>126</v>
      </c>
    </row>
    <row r="4" spans="1:24" ht="19.600000000000001" customHeight="1">
      <c r="A4" s="118" t="s">
        <v>618</v>
      </c>
      <c r="B4" s="116" t="s">
        <v>142</v>
      </c>
      <c r="C4" s="159"/>
      <c r="D4" s="159"/>
      <c r="E4" s="149" t="s">
        <v>619</v>
      </c>
      <c r="F4" s="149"/>
      <c r="G4" s="149"/>
      <c r="H4" s="149"/>
      <c r="I4" s="149"/>
      <c r="J4" s="149"/>
      <c r="K4" s="149"/>
      <c r="L4" s="149"/>
      <c r="M4" s="149"/>
      <c r="N4" s="149"/>
      <c r="O4" s="149"/>
      <c r="P4" s="149"/>
      <c r="Q4" s="149"/>
      <c r="R4" s="149"/>
      <c r="S4" s="149"/>
      <c r="T4" s="149"/>
      <c r="U4" s="149"/>
      <c r="V4" s="149"/>
      <c r="W4" s="149"/>
      <c r="X4" s="149"/>
    </row>
    <row r="5" spans="1:24" ht="40.700000000000003" customHeight="1">
      <c r="A5" s="119"/>
      <c r="B5" s="17" t="s">
        <v>30</v>
      </c>
      <c r="C5" s="10" t="s">
        <v>33</v>
      </c>
      <c r="D5" s="39" t="s">
        <v>620</v>
      </c>
      <c r="E5" s="40" t="s">
        <v>621</v>
      </c>
      <c r="F5" s="40" t="s">
        <v>622</v>
      </c>
      <c r="G5" s="40" t="s">
        <v>623</v>
      </c>
      <c r="H5" s="40" t="s">
        <v>624</v>
      </c>
      <c r="I5" s="40" t="s">
        <v>625</v>
      </c>
      <c r="J5" s="40" t="s">
        <v>626</v>
      </c>
      <c r="K5" s="40" t="s">
        <v>627</v>
      </c>
      <c r="L5" s="40" t="s">
        <v>628</v>
      </c>
      <c r="M5" s="40" t="s">
        <v>629</v>
      </c>
      <c r="N5" s="40" t="s">
        <v>630</v>
      </c>
      <c r="O5" s="40" t="s">
        <v>631</v>
      </c>
      <c r="P5" s="40" t="s">
        <v>632</v>
      </c>
      <c r="Q5" s="40" t="s">
        <v>633</v>
      </c>
      <c r="R5" s="40" t="s">
        <v>634</v>
      </c>
      <c r="S5" s="40" t="s">
        <v>635</v>
      </c>
      <c r="T5" s="40" t="s">
        <v>636</v>
      </c>
      <c r="U5" s="40" t="s">
        <v>637</v>
      </c>
      <c r="V5" s="40" t="s">
        <v>638</v>
      </c>
      <c r="W5" s="40" t="s">
        <v>639</v>
      </c>
      <c r="X5" s="40" t="s">
        <v>640</v>
      </c>
    </row>
    <row r="6" spans="1:24" ht="19.600000000000001" customHeight="1">
      <c r="A6" s="40">
        <v>1</v>
      </c>
      <c r="B6" s="40">
        <v>2</v>
      </c>
      <c r="C6" s="40">
        <v>3</v>
      </c>
      <c r="D6" s="2">
        <v>4</v>
      </c>
      <c r="E6" s="40">
        <v>5</v>
      </c>
      <c r="F6" s="40">
        <v>6</v>
      </c>
      <c r="G6" s="40">
        <v>7</v>
      </c>
      <c r="H6" s="2">
        <v>8</v>
      </c>
      <c r="I6" s="40">
        <v>9</v>
      </c>
      <c r="J6" s="40">
        <v>10</v>
      </c>
      <c r="K6" s="40">
        <v>11</v>
      </c>
      <c r="L6" s="2">
        <v>12</v>
      </c>
      <c r="M6" s="40">
        <v>13</v>
      </c>
      <c r="N6" s="40">
        <v>14</v>
      </c>
      <c r="O6" s="40">
        <v>15</v>
      </c>
      <c r="P6" s="2">
        <v>16</v>
      </c>
      <c r="Q6" s="40">
        <v>17</v>
      </c>
      <c r="R6" s="40">
        <v>18</v>
      </c>
      <c r="S6" s="40">
        <v>19</v>
      </c>
      <c r="T6" s="2">
        <v>20</v>
      </c>
      <c r="U6" s="2">
        <v>21</v>
      </c>
      <c r="V6" s="2">
        <v>22</v>
      </c>
      <c r="W6" s="40">
        <v>23</v>
      </c>
      <c r="X6" s="40">
        <v>24</v>
      </c>
    </row>
    <row r="7" spans="1:24" ht="28.4" customHeight="1">
      <c r="A7" s="16"/>
      <c r="B7" s="6"/>
      <c r="C7" s="6"/>
      <c r="D7" s="6"/>
      <c r="E7" s="6"/>
      <c r="F7" s="6"/>
      <c r="G7" s="6"/>
      <c r="H7" s="6"/>
      <c r="I7" s="6"/>
      <c r="J7" s="6"/>
      <c r="K7" s="6"/>
      <c r="L7" s="6"/>
      <c r="M7" s="6"/>
      <c r="N7" s="6"/>
      <c r="O7" s="6"/>
      <c r="P7" s="6"/>
      <c r="Q7" s="6"/>
      <c r="R7" s="6"/>
      <c r="S7" s="6"/>
      <c r="T7" s="6"/>
      <c r="U7" s="6"/>
      <c r="V7" s="6"/>
      <c r="W7" s="7"/>
      <c r="X7" s="6"/>
    </row>
    <row r="8" spans="1:24" ht="29.8" customHeight="1">
      <c r="A8" s="16"/>
      <c r="B8" s="6"/>
      <c r="C8" s="6"/>
      <c r="D8" s="6"/>
      <c r="E8" s="6"/>
      <c r="F8" s="6"/>
      <c r="G8" s="6"/>
      <c r="H8" s="6"/>
      <c r="I8" s="6"/>
      <c r="J8" s="6"/>
      <c r="K8" s="6"/>
      <c r="L8" s="6"/>
      <c r="M8" s="6"/>
      <c r="N8" s="6"/>
      <c r="O8" s="6"/>
      <c r="P8" s="6"/>
      <c r="Q8" s="6"/>
      <c r="R8" s="6"/>
      <c r="S8" s="6"/>
      <c r="T8" s="6"/>
      <c r="U8" s="6"/>
      <c r="V8" s="6"/>
      <c r="W8" s="7"/>
      <c r="X8" s="6"/>
    </row>
    <row r="10" spans="1:24" ht="14.4" customHeight="1">
      <c r="A10" s="110" t="s">
        <v>675</v>
      </c>
    </row>
  </sheetData>
  <mergeCells count="5">
    <mergeCell ref="A2:X2"/>
    <mergeCell ref="A3:I3"/>
    <mergeCell ref="B4:D4"/>
    <mergeCell ref="E4:X4"/>
    <mergeCell ref="A4:A5"/>
  </mergeCells>
  <phoneticPr fontId="5" type="noConversion"/>
  <pageMargins left="0.74803149606299213" right="0.74803149606299213" top="0.98425196850393704" bottom="0.98425196850393704" header="0.51181102362204722" footer="0.51181102362204722"/>
  <pageSetup paperSize="9" scale="29" orientation="landscape" r:id="rId1"/>
</worksheet>
</file>

<file path=xl/worksheets/sheet14.xml><?xml version="1.0" encoding="utf-8"?>
<worksheet xmlns="http://schemas.openxmlformats.org/spreadsheetml/2006/main" xmlns:r="http://schemas.openxmlformats.org/officeDocument/2006/relationships">
  <sheetPr>
    <outlinePr summaryRight="0"/>
    <pageSetUpPr fitToPage="1"/>
  </sheetPr>
  <dimension ref="A1:J9"/>
  <sheetViews>
    <sheetView showZeros="0" zoomScaleSheetLayoutView="100" workbookViewId="0">
      <selection activeCell="D14" sqref="D14"/>
    </sheetView>
  </sheetViews>
  <sheetFormatPr defaultColWidth="9.125" defaultRowHeight="11.95" customHeight="1"/>
  <cols>
    <col min="1" max="1" width="29" customWidth="1"/>
    <col min="2" max="2" width="31.5" customWidth="1"/>
    <col min="3" max="3" width="16.375" customWidth="1"/>
    <col min="4" max="4" width="31.5" customWidth="1"/>
    <col min="5" max="5" width="23.625" customWidth="1"/>
    <col min="6" max="6" width="11.25" customWidth="1"/>
    <col min="7" max="7" width="14.875" customWidth="1"/>
    <col min="8" max="8" width="10.875" customWidth="1"/>
    <col min="9" max="9" width="13.375" customWidth="1"/>
    <col min="10" max="10" width="38.625" customWidth="1"/>
  </cols>
  <sheetData>
    <row r="1" spans="1:10" ht="11.95" customHeight="1">
      <c r="J1" s="34" t="s">
        <v>641</v>
      </c>
    </row>
    <row r="2" spans="1:10" ht="28.6" customHeight="1">
      <c r="A2" s="112" t="s">
        <v>642</v>
      </c>
      <c r="B2" s="131"/>
      <c r="C2" s="131"/>
      <c r="D2" s="131"/>
      <c r="E2" s="131"/>
      <c r="F2" s="132"/>
      <c r="G2" s="131"/>
      <c r="H2" s="132"/>
      <c r="I2" s="132"/>
      <c r="J2" s="131"/>
    </row>
    <row r="3" spans="1:10" ht="17.350000000000001" customHeight="1">
      <c r="A3" s="153" t="str">
        <f>"单位名称："&amp;"云南省公路路政管理总队"</f>
        <v>单位名称：云南省公路路政管理总队</v>
      </c>
      <c r="B3" s="129"/>
      <c r="C3" s="129"/>
      <c r="D3" s="129"/>
      <c r="E3" s="129"/>
      <c r="F3" s="129"/>
      <c r="G3" s="129"/>
      <c r="H3" s="129"/>
    </row>
    <row r="4" spans="1:10" ht="44.35" customHeight="1">
      <c r="A4" s="27" t="s">
        <v>251</v>
      </c>
      <c r="B4" s="27" t="s">
        <v>252</v>
      </c>
      <c r="C4" s="27" t="s">
        <v>253</v>
      </c>
      <c r="D4" s="27" t="s">
        <v>254</v>
      </c>
      <c r="E4" s="27" t="s">
        <v>255</v>
      </c>
      <c r="F4" s="31" t="s">
        <v>256</v>
      </c>
      <c r="G4" s="27" t="s">
        <v>257</v>
      </c>
      <c r="H4" s="31" t="s">
        <v>258</v>
      </c>
      <c r="I4" s="31" t="s">
        <v>259</v>
      </c>
      <c r="J4" s="27" t="s">
        <v>260</v>
      </c>
    </row>
    <row r="5" spans="1:10" ht="14.4" customHeight="1">
      <c r="A5" s="27">
        <v>1</v>
      </c>
      <c r="B5" s="27">
        <v>2</v>
      </c>
      <c r="C5" s="27">
        <v>3</v>
      </c>
      <c r="D5" s="27">
        <v>4</v>
      </c>
      <c r="E5" s="27">
        <v>5</v>
      </c>
      <c r="F5" s="31">
        <v>6</v>
      </c>
      <c r="G5" s="27">
        <v>7</v>
      </c>
      <c r="H5" s="31">
        <v>8</v>
      </c>
      <c r="I5" s="31">
        <v>9</v>
      </c>
      <c r="J5" s="27">
        <v>10</v>
      </c>
    </row>
    <row r="6" spans="1:10" ht="22" customHeight="1">
      <c r="A6" s="28"/>
      <c r="B6" s="29"/>
      <c r="C6" s="29"/>
      <c r="D6" s="29"/>
      <c r="E6" s="32"/>
      <c r="F6" s="33"/>
      <c r="G6" s="32"/>
      <c r="H6" s="33"/>
      <c r="I6" s="33"/>
      <c r="J6" s="32"/>
    </row>
    <row r="7" spans="1:10" ht="60.95" customHeight="1">
      <c r="A7" s="28"/>
      <c r="B7" s="30"/>
      <c r="C7" s="30"/>
      <c r="D7" s="30"/>
      <c r="E7" s="28"/>
      <c r="F7" s="30"/>
      <c r="G7" s="28"/>
      <c r="H7" s="30"/>
      <c r="I7" s="30"/>
      <c r="J7" s="35"/>
    </row>
    <row r="9" spans="1:10" ht="11.95" customHeight="1">
      <c r="A9" s="111" t="s">
        <v>675</v>
      </c>
    </row>
  </sheetData>
  <mergeCells count="2">
    <mergeCell ref="A2:J2"/>
    <mergeCell ref="A3:H3"/>
  </mergeCells>
  <phoneticPr fontId="5" type="noConversion"/>
  <pageMargins left="0.74803149606299213" right="0.74803149606299213" top="0.98425196850393704" bottom="0.98425196850393704" header="0.51181102362204722" footer="0.51181102362204722"/>
  <pageSetup paperSize="9" scale="60" orientation="landscape" r:id="rId1"/>
</worksheet>
</file>

<file path=xl/worksheets/sheet15.xml><?xml version="1.0" encoding="utf-8"?>
<worksheet xmlns="http://schemas.openxmlformats.org/spreadsheetml/2006/main" xmlns:r="http://schemas.openxmlformats.org/officeDocument/2006/relationships">
  <sheetPr>
    <outlinePr summaryRight="0"/>
    <pageSetUpPr fitToPage="1"/>
  </sheetPr>
  <dimension ref="A1:H10"/>
  <sheetViews>
    <sheetView showZeros="0" zoomScaleSheetLayoutView="100" workbookViewId="0">
      <selection activeCell="C30" sqref="C30"/>
    </sheetView>
  </sheetViews>
  <sheetFormatPr defaultColWidth="8.875" defaultRowHeight="15.1" customHeight="1"/>
  <cols>
    <col min="1" max="1" width="36" customWidth="1"/>
    <col min="2" max="2" width="31.5" customWidth="1"/>
    <col min="3" max="3" width="33.375" customWidth="1"/>
    <col min="4" max="4" width="31.5" customWidth="1"/>
    <col min="5" max="5" width="14.5" customWidth="1"/>
    <col min="6" max="6" width="17.125" customWidth="1"/>
    <col min="7" max="7" width="17.375" customWidth="1"/>
    <col min="8" max="8" width="28.375" customWidth="1"/>
  </cols>
  <sheetData>
    <row r="1" spans="1:8" ht="18.7" customHeight="1">
      <c r="A1" s="19"/>
      <c r="B1" s="19"/>
      <c r="C1" s="19"/>
      <c r="D1" s="19"/>
      <c r="E1" s="19"/>
      <c r="F1" s="19"/>
      <c r="G1" s="19"/>
      <c r="H1" s="24" t="s">
        <v>643</v>
      </c>
    </row>
    <row r="2" spans="1:8" ht="30.65" customHeight="1">
      <c r="A2" s="201" t="s">
        <v>644</v>
      </c>
      <c r="B2" s="201"/>
      <c r="C2" s="201"/>
      <c r="D2" s="201"/>
      <c r="E2" s="201"/>
      <c r="F2" s="201"/>
      <c r="G2" s="201"/>
      <c r="H2" s="201"/>
    </row>
    <row r="3" spans="1:8" ht="18.7" customHeight="1">
      <c r="A3" s="19" t="str">
        <f>"单位名称："&amp;"云南省公路路政管理总队"</f>
        <v>单位名称：云南省公路路政管理总队</v>
      </c>
      <c r="B3" s="19"/>
      <c r="C3" s="19"/>
      <c r="D3" s="19"/>
      <c r="E3" s="19"/>
      <c r="F3" s="19"/>
      <c r="G3" s="19"/>
      <c r="H3" s="19"/>
    </row>
    <row r="4" spans="1:8" ht="18.7" customHeight="1">
      <c r="A4" s="202" t="s">
        <v>135</v>
      </c>
      <c r="B4" s="202" t="s">
        <v>645</v>
      </c>
      <c r="C4" s="202" t="s">
        <v>646</v>
      </c>
      <c r="D4" s="202" t="s">
        <v>647</v>
      </c>
      <c r="E4" s="202" t="s">
        <v>648</v>
      </c>
      <c r="F4" s="202" t="s">
        <v>649</v>
      </c>
      <c r="G4" s="202"/>
      <c r="H4" s="202"/>
    </row>
    <row r="5" spans="1:8" ht="18.7" customHeight="1">
      <c r="A5" s="202"/>
      <c r="B5" s="202"/>
      <c r="C5" s="202"/>
      <c r="D5" s="202"/>
      <c r="E5" s="202"/>
      <c r="F5" s="20" t="s">
        <v>521</v>
      </c>
      <c r="G5" s="20" t="s">
        <v>650</v>
      </c>
      <c r="H5" s="20" t="s">
        <v>651</v>
      </c>
    </row>
    <row r="6" spans="1:8" ht="18.7" customHeight="1">
      <c r="A6" s="21" t="s">
        <v>118</v>
      </c>
      <c r="B6" s="21" t="s">
        <v>119</v>
      </c>
      <c r="C6" s="21" t="s">
        <v>120</v>
      </c>
      <c r="D6" s="21" t="s">
        <v>121</v>
      </c>
      <c r="E6" s="21" t="s">
        <v>122</v>
      </c>
      <c r="F6" s="21" t="s">
        <v>123</v>
      </c>
      <c r="G6" s="21" t="s">
        <v>652</v>
      </c>
      <c r="H6" s="21" t="s">
        <v>653</v>
      </c>
    </row>
    <row r="7" spans="1:8" ht="29.8" customHeight="1">
      <c r="A7" s="22" t="s">
        <v>45</v>
      </c>
      <c r="B7" s="22"/>
      <c r="C7" s="22"/>
      <c r="D7" s="22"/>
      <c r="E7" s="20"/>
      <c r="F7" s="25">
        <v>1</v>
      </c>
      <c r="G7" s="26"/>
      <c r="H7" s="26">
        <v>1500000</v>
      </c>
    </row>
    <row r="8" spans="1:8" ht="29.8" customHeight="1">
      <c r="A8" s="23" t="s">
        <v>45</v>
      </c>
      <c r="B8" s="22" t="s">
        <v>654</v>
      </c>
      <c r="C8" s="22" t="s">
        <v>655</v>
      </c>
      <c r="D8" s="22" t="s">
        <v>656</v>
      </c>
      <c r="E8" s="20" t="s">
        <v>502</v>
      </c>
      <c r="F8" s="25">
        <v>1</v>
      </c>
      <c r="G8" s="26">
        <v>1500000</v>
      </c>
      <c r="H8" s="26">
        <v>1500000</v>
      </c>
    </row>
    <row r="9" spans="1:8" ht="20.100000000000001" customHeight="1">
      <c r="A9" s="202" t="s">
        <v>30</v>
      </c>
      <c r="B9" s="202"/>
      <c r="C9" s="202"/>
      <c r="D9" s="202"/>
      <c r="E9" s="202"/>
      <c r="F9" s="25">
        <v>1</v>
      </c>
      <c r="G9" s="26"/>
      <c r="H9" s="26">
        <v>1500000</v>
      </c>
    </row>
    <row r="10" spans="1:8" ht="19.600000000000001" customHeight="1">
      <c r="A10" s="203" t="s">
        <v>657</v>
      </c>
      <c r="B10" s="203"/>
      <c r="C10" s="203"/>
      <c r="D10" s="203"/>
      <c r="E10" s="203"/>
      <c r="F10" s="204"/>
      <c r="G10" s="205"/>
      <c r="H10" s="205"/>
    </row>
  </sheetData>
  <mergeCells count="9">
    <mergeCell ref="A2:H2"/>
    <mergeCell ref="F4:H4"/>
    <mergeCell ref="A9:E9"/>
    <mergeCell ref="A10:H10"/>
    <mergeCell ref="A4:A5"/>
    <mergeCell ref="B4:B5"/>
    <mergeCell ref="C4:C5"/>
    <mergeCell ref="D4:D5"/>
    <mergeCell ref="E4:E5"/>
  </mergeCells>
  <phoneticPr fontId="5" type="noConversion"/>
  <pageMargins left="0.74803149606299213" right="0.74803149606299213" top="0.98425196850393704" bottom="0.98425196850393704" header="0.51181102362204722" footer="0.51181102362204722"/>
  <pageSetup paperSize="9" scale="63" orientation="landscape" r:id="rId1"/>
</worksheet>
</file>

<file path=xl/worksheets/sheet16.xml><?xml version="1.0" encoding="utf-8"?>
<worksheet xmlns="http://schemas.openxmlformats.org/spreadsheetml/2006/main" xmlns:r="http://schemas.openxmlformats.org/officeDocument/2006/relationships">
  <sheetPr>
    <outlinePr summaryRight="0"/>
    <pageSetUpPr fitToPage="1"/>
  </sheetPr>
  <dimension ref="A1:K12"/>
  <sheetViews>
    <sheetView showZeros="0" zoomScale="85" zoomScaleNormal="85" zoomScaleSheetLayoutView="100" workbookViewId="0">
      <selection activeCell="D23" sqref="D23"/>
    </sheetView>
  </sheetViews>
  <sheetFormatPr defaultColWidth="9.125" defaultRowHeight="14.4" customHeight="1"/>
  <cols>
    <col min="1" max="1" width="16.375" customWidth="1"/>
    <col min="2" max="2" width="31.5" customWidth="1"/>
    <col min="3" max="3" width="23.875" customWidth="1"/>
    <col min="4" max="4" width="31.5" customWidth="1"/>
    <col min="5" max="7" width="19.625" customWidth="1"/>
    <col min="8" max="8" width="15.375" customWidth="1"/>
    <col min="9" max="11" width="19.625" customWidth="1"/>
  </cols>
  <sheetData>
    <row r="1" spans="1:11" ht="13.7" customHeight="1">
      <c r="D1" s="11"/>
      <c r="E1" s="11"/>
      <c r="F1" s="11"/>
      <c r="G1" s="11"/>
      <c r="K1" s="8" t="s">
        <v>658</v>
      </c>
    </row>
    <row r="2" spans="1:11" ht="27.7" customHeight="1">
      <c r="A2" s="131" t="s">
        <v>659</v>
      </c>
      <c r="B2" s="131"/>
      <c r="C2" s="131"/>
      <c r="D2" s="131"/>
      <c r="E2" s="131"/>
      <c r="F2" s="131"/>
      <c r="G2" s="131"/>
      <c r="H2" s="131"/>
      <c r="I2" s="131"/>
      <c r="J2" s="131"/>
      <c r="K2" s="131"/>
    </row>
    <row r="3" spans="1:11" ht="13.7" customHeight="1">
      <c r="A3" s="153" t="str">
        <f>"单位名称："&amp;"云南省公路路政管理总队"</f>
        <v>单位名称：云南省公路路政管理总队</v>
      </c>
      <c r="B3" s="176"/>
      <c r="C3" s="176"/>
      <c r="D3" s="176"/>
      <c r="E3" s="176"/>
      <c r="F3" s="176"/>
      <c r="G3" s="176"/>
      <c r="H3" s="1"/>
      <c r="I3" s="1"/>
      <c r="J3" s="1"/>
      <c r="K3" s="9" t="s">
        <v>126</v>
      </c>
    </row>
    <row r="4" spans="1:11" ht="21.65" customHeight="1">
      <c r="A4" s="172" t="s">
        <v>209</v>
      </c>
      <c r="B4" s="172" t="s">
        <v>137</v>
      </c>
      <c r="C4" s="172" t="s">
        <v>210</v>
      </c>
      <c r="D4" s="144" t="s">
        <v>138</v>
      </c>
      <c r="E4" s="144" t="s">
        <v>139</v>
      </c>
      <c r="F4" s="144" t="s">
        <v>140</v>
      </c>
      <c r="G4" s="144" t="s">
        <v>141</v>
      </c>
      <c r="H4" s="118" t="s">
        <v>30</v>
      </c>
      <c r="I4" s="116" t="s">
        <v>660</v>
      </c>
      <c r="J4" s="159"/>
      <c r="K4" s="117"/>
    </row>
    <row r="5" spans="1:11" ht="21.65" customHeight="1">
      <c r="A5" s="173"/>
      <c r="B5" s="173"/>
      <c r="C5" s="173"/>
      <c r="D5" s="175"/>
      <c r="E5" s="175"/>
      <c r="F5" s="175"/>
      <c r="G5" s="175"/>
      <c r="H5" s="206"/>
      <c r="I5" s="144" t="s">
        <v>33</v>
      </c>
      <c r="J5" s="144" t="s">
        <v>34</v>
      </c>
      <c r="K5" s="144" t="s">
        <v>35</v>
      </c>
    </row>
    <row r="6" spans="1:11" ht="40.700000000000003" customHeight="1">
      <c r="A6" s="174"/>
      <c r="B6" s="174"/>
      <c r="C6" s="174"/>
      <c r="D6" s="155"/>
      <c r="E6" s="155"/>
      <c r="F6" s="155"/>
      <c r="G6" s="155"/>
      <c r="H6" s="119"/>
      <c r="I6" s="155" t="s">
        <v>32</v>
      </c>
      <c r="J6" s="155"/>
      <c r="K6" s="155"/>
    </row>
    <row r="7" spans="1:11" ht="15.1" customHeight="1">
      <c r="A7" s="13">
        <v>1</v>
      </c>
      <c r="B7" s="13">
        <v>2</v>
      </c>
      <c r="C7" s="13">
        <v>3</v>
      </c>
      <c r="D7" s="13">
        <v>4</v>
      </c>
      <c r="E7" s="13">
        <v>5</v>
      </c>
      <c r="F7" s="13">
        <v>6</v>
      </c>
      <c r="G7" s="13">
        <v>7</v>
      </c>
      <c r="H7" s="13">
        <v>8</v>
      </c>
      <c r="I7" s="13">
        <v>9</v>
      </c>
      <c r="J7" s="18">
        <v>10</v>
      </c>
      <c r="K7" s="18">
        <v>11</v>
      </c>
    </row>
    <row r="8" spans="1:11" ht="30.65" customHeight="1">
      <c r="A8" s="16"/>
      <c r="B8" s="4"/>
      <c r="C8" s="16"/>
      <c r="D8" s="16"/>
      <c r="E8" s="16"/>
      <c r="F8" s="16"/>
      <c r="G8" s="16"/>
      <c r="H8" s="6"/>
      <c r="I8" s="6"/>
      <c r="J8" s="6"/>
      <c r="K8" s="6"/>
    </row>
    <row r="9" spans="1:11" ht="30.65" customHeight="1">
      <c r="A9" s="4"/>
      <c r="B9" s="4"/>
      <c r="C9" s="4"/>
      <c r="D9" s="4"/>
      <c r="E9" s="4"/>
      <c r="F9" s="4"/>
      <c r="G9" s="4"/>
      <c r="H9" s="6"/>
      <c r="I9" s="6"/>
      <c r="J9" s="6"/>
      <c r="K9" s="6"/>
    </row>
    <row r="10" spans="1:11" ht="18.7" customHeight="1">
      <c r="A10" s="169" t="s">
        <v>101</v>
      </c>
      <c r="B10" s="170"/>
      <c r="C10" s="170"/>
      <c r="D10" s="170"/>
      <c r="E10" s="170"/>
      <c r="F10" s="170"/>
      <c r="G10" s="171"/>
      <c r="H10" s="6"/>
      <c r="I10" s="6"/>
      <c r="J10" s="6"/>
      <c r="K10" s="6"/>
    </row>
    <row r="12" spans="1:11" ht="14.4" customHeight="1">
      <c r="A12" s="111" t="s">
        <v>676</v>
      </c>
    </row>
  </sheetData>
  <mergeCells count="15">
    <mergeCell ref="A10:G10"/>
    <mergeCell ref="A4:A6"/>
    <mergeCell ref="B4:B6"/>
    <mergeCell ref="C4:C6"/>
    <mergeCell ref="D4:D6"/>
    <mergeCell ref="E4:E6"/>
    <mergeCell ref="F4:F6"/>
    <mergeCell ref="G4:G6"/>
    <mergeCell ref="H4:H6"/>
    <mergeCell ref="I5:I6"/>
    <mergeCell ref="J5:J6"/>
    <mergeCell ref="K5:K6"/>
    <mergeCell ref="A2:K2"/>
    <mergeCell ref="A3:G3"/>
    <mergeCell ref="I4:K4"/>
  </mergeCells>
  <phoneticPr fontId="5" type="noConversion"/>
  <pageMargins left="0.74803149606299213" right="0.74803149606299213" top="0.98425196850393704" bottom="0.98425196850393704" header="0.51181102362204722" footer="0.51181102362204722"/>
  <pageSetup paperSize="9" scale="56" orientation="landscape" r:id="rId1"/>
</worksheet>
</file>

<file path=xl/worksheets/sheet17.xml><?xml version="1.0" encoding="utf-8"?>
<worksheet xmlns="http://schemas.openxmlformats.org/spreadsheetml/2006/main" xmlns:r="http://schemas.openxmlformats.org/officeDocument/2006/relationships">
  <sheetPr>
    <outlinePr summaryRight="0"/>
    <pageSetUpPr fitToPage="1"/>
  </sheetPr>
  <dimension ref="A1:G17"/>
  <sheetViews>
    <sheetView showZeros="0" zoomScaleSheetLayoutView="100" workbookViewId="0">
      <selection activeCell="C15" sqref="C15"/>
    </sheetView>
  </sheetViews>
  <sheetFormatPr defaultColWidth="9.125" defaultRowHeight="14.4" customHeight="1"/>
  <cols>
    <col min="1" max="1" width="37.75" customWidth="1"/>
    <col min="2" max="2" width="31.5" customWidth="1"/>
    <col min="3" max="3" width="37.625" customWidth="1"/>
    <col min="4" max="4" width="31.5" customWidth="1"/>
    <col min="5" max="7" width="27" customWidth="1"/>
  </cols>
  <sheetData>
    <row r="1" spans="1:7" ht="13.7" customHeight="1">
      <c r="D1" s="11"/>
      <c r="G1" s="8" t="s">
        <v>661</v>
      </c>
    </row>
    <row r="2" spans="1:7" ht="27.7" customHeight="1">
      <c r="A2" s="156" t="s">
        <v>662</v>
      </c>
      <c r="B2" s="156"/>
      <c r="C2" s="156"/>
      <c r="D2" s="156"/>
      <c r="E2" s="156"/>
      <c r="F2" s="156"/>
      <c r="G2" s="156"/>
    </row>
    <row r="3" spans="1:7" ht="13.7" customHeight="1">
      <c r="A3" s="153" t="str">
        <f>"单位名称："&amp;"云南省公路路政管理总队"</f>
        <v>单位名称：云南省公路路政管理总队</v>
      </c>
      <c r="B3" s="176"/>
      <c r="C3" s="176"/>
      <c r="D3" s="176"/>
      <c r="E3" s="1"/>
      <c r="F3" s="1"/>
      <c r="G3" s="9" t="s">
        <v>126</v>
      </c>
    </row>
    <row r="4" spans="1:7" ht="21.65" customHeight="1">
      <c r="A4" s="172" t="s">
        <v>210</v>
      </c>
      <c r="B4" s="172" t="s">
        <v>209</v>
      </c>
      <c r="C4" s="172" t="s">
        <v>137</v>
      </c>
      <c r="D4" s="144" t="s">
        <v>663</v>
      </c>
      <c r="E4" s="116" t="s">
        <v>33</v>
      </c>
      <c r="F4" s="159"/>
      <c r="G4" s="117"/>
    </row>
    <row r="5" spans="1:7" ht="21.65" customHeight="1">
      <c r="A5" s="173"/>
      <c r="B5" s="173"/>
      <c r="C5" s="173"/>
      <c r="D5" s="175"/>
      <c r="E5" s="118" t="s">
        <v>664</v>
      </c>
      <c r="F5" s="144" t="s">
        <v>665</v>
      </c>
      <c r="G5" s="144" t="s">
        <v>666</v>
      </c>
    </row>
    <row r="6" spans="1:7" ht="40.700000000000003" customHeight="1">
      <c r="A6" s="174"/>
      <c r="B6" s="174"/>
      <c r="C6" s="174"/>
      <c r="D6" s="155"/>
      <c r="E6" s="119"/>
      <c r="F6" s="155" t="s">
        <v>32</v>
      </c>
      <c r="G6" s="155"/>
    </row>
    <row r="7" spans="1:7" ht="15.1" customHeight="1">
      <c r="A7" s="13">
        <v>1</v>
      </c>
      <c r="B7" s="13">
        <v>2</v>
      </c>
      <c r="C7" s="13">
        <v>3</v>
      </c>
      <c r="D7" s="13">
        <v>4</v>
      </c>
      <c r="E7" s="13">
        <v>5</v>
      </c>
      <c r="F7" s="13">
        <v>6</v>
      </c>
      <c r="G7" s="13">
        <v>7</v>
      </c>
    </row>
    <row r="8" spans="1:7" ht="29.8" customHeight="1">
      <c r="A8" s="4" t="s">
        <v>45</v>
      </c>
      <c r="B8" s="5"/>
      <c r="C8" s="5"/>
      <c r="D8" s="4"/>
      <c r="E8" s="6">
        <v>32537400</v>
      </c>
      <c r="F8" s="6">
        <v>32537400</v>
      </c>
      <c r="G8" s="6">
        <v>32537400</v>
      </c>
    </row>
    <row r="9" spans="1:7" ht="29.8" customHeight="1">
      <c r="A9" s="4"/>
      <c r="B9" s="4" t="s">
        <v>667</v>
      </c>
      <c r="C9" s="4" t="s">
        <v>220</v>
      </c>
      <c r="D9" s="4" t="s">
        <v>668</v>
      </c>
      <c r="E9" s="6">
        <v>9262100</v>
      </c>
      <c r="F9" s="6">
        <v>9262100</v>
      </c>
      <c r="G9" s="6">
        <v>9262100</v>
      </c>
    </row>
    <row r="10" spans="1:7" ht="29.8" customHeight="1">
      <c r="A10" s="14"/>
      <c r="B10" s="4" t="s">
        <v>667</v>
      </c>
      <c r="C10" s="4" t="s">
        <v>225</v>
      </c>
      <c r="D10" s="4" t="s">
        <v>668</v>
      </c>
      <c r="E10" s="6">
        <v>1750000</v>
      </c>
      <c r="F10" s="6">
        <v>1750000</v>
      </c>
      <c r="G10" s="6">
        <v>1750000</v>
      </c>
    </row>
    <row r="11" spans="1:7" ht="29.8" customHeight="1">
      <c r="A11" s="14"/>
      <c r="B11" s="4" t="s">
        <v>667</v>
      </c>
      <c r="C11" s="4" t="s">
        <v>247</v>
      </c>
      <c r="D11" s="4" t="s">
        <v>668</v>
      </c>
      <c r="E11" s="6">
        <v>18160000</v>
      </c>
      <c r="F11" s="6">
        <v>18160000</v>
      </c>
      <c r="G11" s="6">
        <v>18160000</v>
      </c>
    </row>
    <row r="12" spans="1:7" ht="29.8" customHeight="1">
      <c r="A12" s="14"/>
      <c r="B12" s="4" t="s">
        <v>669</v>
      </c>
      <c r="C12" s="4" t="s">
        <v>227</v>
      </c>
      <c r="D12" s="4" t="s">
        <v>668</v>
      </c>
      <c r="E12" s="6">
        <v>1518300</v>
      </c>
      <c r="F12" s="6">
        <v>1518300</v>
      </c>
      <c r="G12" s="6">
        <v>1518300</v>
      </c>
    </row>
    <row r="13" spans="1:7" ht="29.8" customHeight="1">
      <c r="A13" s="14"/>
      <c r="B13" s="4" t="s">
        <v>669</v>
      </c>
      <c r="C13" s="4" t="s">
        <v>245</v>
      </c>
      <c r="D13" s="4" t="s">
        <v>668</v>
      </c>
      <c r="E13" s="6">
        <v>1500000</v>
      </c>
      <c r="F13" s="6">
        <v>1500000</v>
      </c>
      <c r="G13" s="6">
        <v>1500000</v>
      </c>
    </row>
    <row r="14" spans="1:7" ht="29.8" customHeight="1">
      <c r="A14" s="14"/>
      <c r="B14" s="4" t="s">
        <v>669</v>
      </c>
      <c r="C14" s="4" t="s">
        <v>241</v>
      </c>
      <c r="D14" s="4" t="s">
        <v>668</v>
      </c>
      <c r="E14" s="6">
        <v>40000</v>
      </c>
      <c r="F14" s="6">
        <v>40000</v>
      </c>
      <c r="G14" s="6">
        <v>40000</v>
      </c>
    </row>
    <row r="15" spans="1:7" ht="29.8" customHeight="1">
      <c r="A15" s="14"/>
      <c r="B15" s="4" t="s">
        <v>670</v>
      </c>
      <c r="C15" s="4" t="s">
        <v>232</v>
      </c>
      <c r="D15" s="4" t="s">
        <v>668</v>
      </c>
      <c r="E15" s="6">
        <v>217000</v>
      </c>
      <c r="F15" s="6">
        <v>217000</v>
      </c>
      <c r="G15" s="6">
        <v>217000</v>
      </c>
    </row>
    <row r="16" spans="1:7" ht="29.8" customHeight="1">
      <c r="A16" s="14"/>
      <c r="B16" s="4" t="s">
        <v>671</v>
      </c>
      <c r="C16" s="4" t="s">
        <v>216</v>
      </c>
      <c r="D16" s="4" t="s">
        <v>668</v>
      </c>
      <c r="E16" s="6">
        <v>90000</v>
      </c>
      <c r="F16" s="6">
        <v>90000</v>
      </c>
      <c r="G16" s="6">
        <v>90000</v>
      </c>
    </row>
    <row r="17" spans="1:7" ht="18.7" customHeight="1">
      <c r="A17" s="207" t="s">
        <v>30</v>
      </c>
      <c r="B17" s="208" t="s">
        <v>672</v>
      </c>
      <c r="C17" s="208"/>
      <c r="D17" s="209"/>
      <c r="E17" s="6">
        <v>32537400</v>
      </c>
      <c r="F17" s="6">
        <v>32537400</v>
      </c>
      <c r="G17" s="6">
        <v>32537400</v>
      </c>
    </row>
  </sheetData>
  <mergeCells count="11">
    <mergeCell ref="A17:D17"/>
    <mergeCell ref="A4:A6"/>
    <mergeCell ref="B4:B6"/>
    <mergeCell ref="C4:C6"/>
    <mergeCell ref="D4:D6"/>
    <mergeCell ref="E5:E6"/>
    <mergeCell ref="F5:F6"/>
    <mergeCell ref="G5:G6"/>
    <mergeCell ref="A2:G2"/>
    <mergeCell ref="A3:D3"/>
    <mergeCell ref="E4:G4"/>
  </mergeCells>
  <phoneticPr fontId="5" type="noConversion"/>
  <pageMargins left="0.74803149606299213" right="0.74803149606299213" top="0.98425196850393704" bottom="0.98425196850393704" header="0.51181102362204722" footer="0.51181102362204722"/>
  <pageSetup paperSize="9" scale="60" fitToHeight="6" orientation="landscape" r:id="rId1"/>
</worksheet>
</file>

<file path=xl/worksheets/sheet2.xml><?xml version="1.0" encoding="utf-8"?>
<worksheet xmlns="http://schemas.openxmlformats.org/spreadsheetml/2006/main" xmlns:r="http://schemas.openxmlformats.org/officeDocument/2006/relationships">
  <sheetPr>
    <outlinePr summaryRight="0"/>
    <pageSetUpPr fitToPage="1"/>
  </sheetPr>
  <dimension ref="A1:S10"/>
  <sheetViews>
    <sheetView showZeros="0" zoomScaleSheetLayoutView="100" workbookViewId="0">
      <selection activeCell="G24" sqref="G24"/>
    </sheetView>
  </sheetViews>
  <sheetFormatPr defaultColWidth="8" defaultRowHeight="14.4" customHeight="1"/>
  <cols>
    <col min="1" max="1" width="21.125" customWidth="1"/>
    <col min="2" max="2" width="31.5" customWidth="1"/>
    <col min="3" max="3" width="16.125" customWidth="1"/>
    <col min="4" max="4" width="31.5" customWidth="1"/>
    <col min="5" max="19" width="16.125" customWidth="1"/>
  </cols>
  <sheetData>
    <row r="1" spans="1:19" ht="11.95" customHeight="1">
      <c r="A1" s="96"/>
      <c r="J1" s="99"/>
      <c r="R1" s="128" t="s">
        <v>26</v>
      </c>
      <c r="S1" s="129"/>
    </row>
    <row r="2" spans="1:19" ht="36" customHeight="1">
      <c r="A2" s="130" t="s">
        <v>27</v>
      </c>
      <c r="B2" s="131"/>
      <c r="C2" s="131"/>
      <c r="D2" s="131"/>
      <c r="E2" s="131"/>
      <c r="F2" s="131"/>
      <c r="G2" s="131"/>
      <c r="H2" s="131"/>
      <c r="I2" s="131"/>
      <c r="J2" s="132"/>
      <c r="K2" s="131"/>
      <c r="L2" s="131"/>
      <c r="M2" s="131"/>
      <c r="N2" s="131"/>
      <c r="O2" s="131"/>
      <c r="P2" s="131"/>
      <c r="Q2" s="131"/>
      <c r="R2" s="131"/>
      <c r="S2" s="131"/>
    </row>
    <row r="3" spans="1:19" ht="20.25" customHeight="1">
      <c r="A3" s="114" t="str">
        <f>"单位名称："&amp;"云南省公路路政管理总队"</f>
        <v>单位名称：云南省公路路政管理总队</v>
      </c>
      <c r="B3" s="133"/>
      <c r="C3" s="133"/>
      <c r="D3" s="133"/>
      <c r="E3" s="1"/>
      <c r="F3" s="1"/>
      <c r="G3" s="1"/>
      <c r="H3" s="1"/>
      <c r="I3" s="1"/>
      <c r="J3" s="100"/>
      <c r="K3" s="1"/>
      <c r="L3" s="1"/>
      <c r="M3" s="1"/>
      <c r="N3" s="9"/>
      <c r="O3" s="9"/>
      <c r="P3" s="9"/>
      <c r="Q3" s="9"/>
      <c r="R3" s="134" t="s">
        <v>2</v>
      </c>
      <c r="S3" s="134" t="s">
        <v>2</v>
      </c>
    </row>
    <row r="4" spans="1:19" ht="18.7" customHeight="1">
      <c r="A4" s="139" t="s">
        <v>28</v>
      </c>
      <c r="B4" s="125" t="s">
        <v>29</v>
      </c>
      <c r="C4" s="125" t="s">
        <v>30</v>
      </c>
      <c r="D4" s="135" t="s">
        <v>31</v>
      </c>
      <c r="E4" s="136"/>
      <c r="F4" s="136"/>
      <c r="G4" s="136"/>
      <c r="H4" s="136"/>
      <c r="I4" s="136"/>
      <c r="J4" s="137"/>
      <c r="K4" s="136"/>
      <c r="L4" s="136"/>
      <c r="M4" s="136"/>
      <c r="N4" s="138"/>
      <c r="O4" s="138" t="s">
        <v>20</v>
      </c>
      <c r="P4" s="138"/>
      <c r="Q4" s="138"/>
      <c r="R4" s="138"/>
      <c r="S4" s="138"/>
    </row>
    <row r="5" spans="1:19" ht="18" customHeight="1">
      <c r="A5" s="140"/>
      <c r="B5" s="126"/>
      <c r="C5" s="126"/>
      <c r="D5" s="126" t="s">
        <v>32</v>
      </c>
      <c r="E5" s="126" t="s">
        <v>33</v>
      </c>
      <c r="F5" s="126" t="s">
        <v>34</v>
      </c>
      <c r="G5" s="126" t="s">
        <v>35</v>
      </c>
      <c r="H5" s="126" t="s">
        <v>36</v>
      </c>
      <c r="I5" s="122" t="s">
        <v>37</v>
      </c>
      <c r="J5" s="123"/>
      <c r="K5" s="122" t="s">
        <v>38</v>
      </c>
      <c r="L5" s="122" t="s">
        <v>39</v>
      </c>
      <c r="M5" s="122" t="s">
        <v>40</v>
      </c>
      <c r="N5" s="124" t="s">
        <v>41</v>
      </c>
      <c r="O5" s="120" t="s">
        <v>32</v>
      </c>
      <c r="P5" s="120" t="s">
        <v>33</v>
      </c>
      <c r="Q5" s="120" t="s">
        <v>34</v>
      </c>
      <c r="R5" s="120" t="s">
        <v>35</v>
      </c>
      <c r="S5" s="120" t="s">
        <v>42</v>
      </c>
    </row>
    <row r="6" spans="1:19" ht="29.25" customHeight="1">
      <c r="A6" s="141"/>
      <c r="B6" s="127"/>
      <c r="C6" s="127"/>
      <c r="D6" s="127"/>
      <c r="E6" s="127"/>
      <c r="F6" s="127"/>
      <c r="G6" s="127"/>
      <c r="H6" s="127"/>
      <c r="I6" s="101" t="s">
        <v>32</v>
      </c>
      <c r="J6" s="101" t="s">
        <v>43</v>
      </c>
      <c r="K6" s="101" t="s">
        <v>38</v>
      </c>
      <c r="L6" s="101" t="s">
        <v>39</v>
      </c>
      <c r="M6" s="101" t="s">
        <v>40</v>
      </c>
      <c r="N6" s="101" t="s">
        <v>41</v>
      </c>
      <c r="O6" s="121"/>
      <c r="P6" s="121"/>
      <c r="Q6" s="121"/>
      <c r="R6" s="121"/>
      <c r="S6" s="121"/>
    </row>
    <row r="7" spans="1:19" ht="16.649999999999999" customHeight="1">
      <c r="A7" s="84">
        <v>1</v>
      </c>
      <c r="B7" s="13">
        <v>2</v>
      </c>
      <c r="C7" s="13">
        <v>3</v>
      </c>
      <c r="D7" s="13">
        <v>4</v>
      </c>
      <c r="E7" s="84">
        <v>5</v>
      </c>
      <c r="F7" s="13">
        <v>6</v>
      </c>
      <c r="G7" s="13">
        <v>7</v>
      </c>
      <c r="H7" s="84">
        <v>8</v>
      </c>
      <c r="I7" s="13">
        <v>9</v>
      </c>
      <c r="J7" s="18">
        <v>10</v>
      </c>
      <c r="K7" s="18">
        <v>11</v>
      </c>
      <c r="L7" s="102">
        <v>12</v>
      </c>
      <c r="M7" s="18">
        <v>13</v>
      </c>
      <c r="N7" s="18">
        <v>14</v>
      </c>
      <c r="O7" s="18">
        <v>15</v>
      </c>
      <c r="P7" s="18">
        <v>16</v>
      </c>
      <c r="Q7" s="18">
        <v>17</v>
      </c>
      <c r="R7" s="18">
        <v>18</v>
      </c>
      <c r="S7" s="18">
        <v>19</v>
      </c>
    </row>
    <row r="8" spans="1:19" ht="31.5" customHeight="1">
      <c r="A8" s="16" t="s">
        <v>44</v>
      </c>
      <c r="B8" s="16" t="s">
        <v>45</v>
      </c>
      <c r="C8" s="6">
        <v>73182499.239999995</v>
      </c>
      <c r="D8" s="77">
        <v>69117159.239999995</v>
      </c>
      <c r="E8" s="50">
        <v>69017159.239999995</v>
      </c>
      <c r="F8" s="50"/>
      <c r="G8" s="50"/>
      <c r="H8" s="50"/>
      <c r="I8" s="50">
        <v>100000</v>
      </c>
      <c r="J8" s="50"/>
      <c r="K8" s="50"/>
      <c r="L8" s="50"/>
      <c r="M8" s="50"/>
      <c r="N8" s="50">
        <v>100000</v>
      </c>
      <c r="O8" s="50">
        <v>4065340</v>
      </c>
      <c r="P8" s="50">
        <v>4065340</v>
      </c>
      <c r="Q8" s="50"/>
      <c r="R8" s="50"/>
      <c r="S8" s="50"/>
    </row>
    <row r="9" spans="1:19" ht="31.5" customHeight="1">
      <c r="A9" s="82" t="s">
        <v>46</v>
      </c>
      <c r="B9" s="82" t="s">
        <v>45</v>
      </c>
      <c r="C9" s="6">
        <v>73182499.239999995</v>
      </c>
      <c r="D9" s="77">
        <v>69117159.239999995</v>
      </c>
      <c r="E9" s="50">
        <v>69017159.239999995</v>
      </c>
      <c r="F9" s="50"/>
      <c r="G9" s="50"/>
      <c r="H9" s="50"/>
      <c r="I9" s="50">
        <v>100000</v>
      </c>
      <c r="J9" s="50"/>
      <c r="K9" s="50"/>
      <c r="L9" s="50"/>
      <c r="M9" s="50"/>
      <c r="N9" s="50">
        <v>100000</v>
      </c>
      <c r="O9" s="50">
        <v>4065340</v>
      </c>
      <c r="P9" s="50">
        <v>4065340</v>
      </c>
      <c r="Q9" s="50"/>
      <c r="R9" s="50"/>
      <c r="S9" s="50"/>
    </row>
    <row r="10" spans="1:19" ht="16.649999999999999" customHeight="1">
      <c r="A10" s="97" t="s">
        <v>30</v>
      </c>
      <c r="B10" s="98"/>
      <c r="C10" s="77">
        <v>73182499.239999995</v>
      </c>
      <c r="D10" s="77">
        <v>69117159.239999995</v>
      </c>
      <c r="E10" s="50">
        <v>69017159.239999995</v>
      </c>
      <c r="F10" s="50"/>
      <c r="G10" s="50"/>
      <c r="H10" s="50"/>
      <c r="I10" s="50">
        <v>100000</v>
      </c>
      <c r="J10" s="50"/>
      <c r="K10" s="50"/>
      <c r="L10" s="50"/>
      <c r="M10" s="50"/>
      <c r="N10" s="50">
        <v>100000</v>
      </c>
      <c r="O10" s="50">
        <v>4065340</v>
      </c>
      <c r="P10" s="50">
        <v>4065340</v>
      </c>
      <c r="Q10" s="50"/>
      <c r="R10" s="50"/>
      <c r="S10" s="50"/>
    </row>
  </sheetData>
  <mergeCells count="20">
    <mergeCell ref="G5:G6"/>
    <mergeCell ref="H5:H6"/>
    <mergeCell ref="R1:S1"/>
    <mergeCell ref="A2:S2"/>
    <mergeCell ref="A3:D3"/>
    <mergeCell ref="R3:S3"/>
    <mergeCell ref="D4:N4"/>
    <mergeCell ref="O4:S4"/>
    <mergeCell ref="A4:A6"/>
    <mergeCell ref="B4:B6"/>
    <mergeCell ref="Q5:Q6"/>
    <mergeCell ref="R5:R6"/>
    <mergeCell ref="S5:S6"/>
    <mergeCell ref="I5:N5"/>
    <mergeCell ref="C4:C6"/>
    <mergeCell ref="D5:D6"/>
    <mergeCell ref="E5:E6"/>
    <mergeCell ref="F5:F6"/>
    <mergeCell ref="O5:O6"/>
    <mergeCell ref="P5:P6"/>
  </mergeCells>
  <phoneticPr fontId="5" type="noConversion"/>
  <pageMargins left="0.74803149606299213" right="0.74803149606299213" top="0.98425196850393704" bottom="0.98425196850393704" header="0.51181102362204722" footer="0.51181102362204722"/>
  <pageSetup paperSize="9" scale="38" fitToHeight="2" orientation="landscape" r:id="rId1"/>
</worksheet>
</file>

<file path=xl/worksheets/sheet3.xml><?xml version="1.0" encoding="utf-8"?>
<worksheet xmlns="http://schemas.openxmlformats.org/spreadsheetml/2006/main" xmlns:r="http://schemas.openxmlformats.org/officeDocument/2006/relationships">
  <sheetPr>
    <outlinePr summaryRight="0"/>
    <pageSetUpPr fitToPage="1"/>
  </sheetPr>
  <dimension ref="A1:O28"/>
  <sheetViews>
    <sheetView showZeros="0" zoomScaleSheetLayoutView="100" workbookViewId="0">
      <selection activeCell="D24" sqref="D24"/>
    </sheetView>
  </sheetViews>
  <sheetFormatPr defaultColWidth="9.125" defaultRowHeight="14.4" customHeight="1"/>
  <cols>
    <col min="1" max="1" width="14.25" customWidth="1"/>
    <col min="2" max="2" width="31.5" customWidth="1"/>
    <col min="3" max="3" width="18.875" customWidth="1"/>
    <col min="4" max="4" width="31.5" customWidth="1"/>
    <col min="5" max="6" width="18.875" customWidth="1"/>
    <col min="7" max="7" width="21.25" customWidth="1"/>
    <col min="8" max="9" width="18.875" customWidth="1"/>
    <col min="10" max="10" width="17.875" customWidth="1"/>
    <col min="11" max="15" width="18.875" customWidth="1"/>
  </cols>
  <sheetData>
    <row r="1" spans="1:15" ht="15.75" customHeight="1">
      <c r="O1" s="36" t="s">
        <v>47</v>
      </c>
    </row>
    <row r="2" spans="1:15" ht="28.6" customHeight="1">
      <c r="A2" s="131" t="s">
        <v>48</v>
      </c>
      <c r="B2" s="131"/>
      <c r="C2" s="131"/>
      <c r="D2" s="131"/>
      <c r="E2" s="131"/>
      <c r="F2" s="131"/>
      <c r="G2" s="131"/>
      <c r="H2" s="131"/>
      <c r="I2" s="131"/>
      <c r="J2" s="131"/>
      <c r="K2" s="131"/>
      <c r="L2" s="131"/>
      <c r="M2" s="131"/>
      <c r="N2" s="131"/>
      <c r="O2" s="131"/>
    </row>
    <row r="3" spans="1:15" ht="15.1" customHeight="1">
      <c r="A3" s="146" t="str">
        <f>"单位名称："&amp;"云南省公路路政管理总队"</f>
        <v>单位名称：云南省公路路政管理总队</v>
      </c>
      <c r="B3" s="147"/>
      <c r="C3" s="148"/>
      <c r="D3" s="148"/>
      <c r="E3" s="148"/>
      <c r="F3" s="148"/>
      <c r="G3" s="133"/>
      <c r="H3" s="148"/>
      <c r="I3" s="148"/>
      <c r="J3" s="133"/>
      <c r="K3" s="148"/>
      <c r="L3" s="148"/>
      <c r="M3" s="1"/>
      <c r="N3" s="1"/>
      <c r="O3" s="66" t="s">
        <v>2</v>
      </c>
    </row>
    <row r="4" spans="1:15" ht="18.7" customHeight="1">
      <c r="A4" s="144" t="s">
        <v>49</v>
      </c>
      <c r="B4" s="144" t="s">
        <v>50</v>
      </c>
      <c r="C4" s="118" t="s">
        <v>30</v>
      </c>
      <c r="D4" s="149" t="s">
        <v>33</v>
      </c>
      <c r="E4" s="149"/>
      <c r="F4" s="149"/>
      <c r="G4" s="145" t="s">
        <v>34</v>
      </c>
      <c r="H4" s="144" t="s">
        <v>35</v>
      </c>
      <c r="I4" s="144" t="s">
        <v>51</v>
      </c>
      <c r="J4" s="116" t="s">
        <v>52</v>
      </c>
      <c r="K4" s="150" t="s">
        <v>53</v>
      </c>
      <c r="L4" s="150" t="s">
        <v>54</v>
      </c>
      <c r="M4" s="150" t="s">
        <v>55</v>
      </c>
      <c r="N4" s="150" t="s">
        <v>56</v>
      </c>
      <c r="O4" s="151" t="s">
        <v>57</v>
      </c>
    </row>
    <row r="5" spans="1:15" ht="29.95" customHeight="1">
      <c r="A5" s="119"/>
      <c r="B5" s="119"/>
      <c r="C5" s="119"/>
      <c r="D5" s="40" t="s">
        <v>32</v>
      </c>
      <c r="E5" s="40" t="s">
        <v>58</v>
      </c>
      <c r="F5" s="40" t="s">
        <v>59</v>
      </c>
      <c r="G5" s="119"/>
      <c r="H5" s="119"/>
      <c r="I5" s="119"/>
      <c r="J5" s="40" t="s">
        <v>32</v>
      </c>
      <c r="K5" s="49" t="s">
        <v>53</v>
      </c>
      <c r="L5" s="49" t="s">
        <v>54</v>
      </c>
      <c r="M5" s="49" t="s">
        <v>55</v>
      </c>
      <c r="N5" s="49" t="s">
        <v>56</v>
      </c>
      <c r="O5" s="49" t="s">
        <v>57</v>
      </c>
    </row>
    <row r="6" spans="1:15" ht="16.649999999999999" customHeight="1">
      <c r="A6" s="40">
        <v>1</v>
      </c>
      <c r="B6" s="40">
        <v>2</v>
      </c>
      <c r="C6" s="40">
        <v>3</v>
      </c>
      <c r="D6" s="40">
        <v>4</v>
      </c>
      <c r="E6" s="40">
        <v>5</v>
      </c>
      <c r="F6" s="40">
        <v>6</v>
      </c>
      <c r="G6" s="40">
        <v>7</v>
      </c>
      <c r="H6" s="31">
        <v>8</v>
      </c>
      <c r="I6" s="31">
        <v>9</v>
      </c>
      <c r="J6" s="31">
        <v>10</v>
      </c>
      <c r="K6" s="31">
        <v>11</v>
      </c>
      <c r="L6" s="31">
        <v>12</v>
      </c>
      <c r="M6" s="31">
        <v>13</v>
      </c>
      <c r="N6" s="31">
        <v>14</v>
      </c>
      <c r="O6" s="40">
        <v>15</v>
      </c>
    </row>
    <row r="7" spans="1:15" ht="20.25" customHeight="1">
      <c r="A7" s="16" t="s">
        <v>60</v>
      </c>
      <c r="B7" s="16" t="s">
        <v>61</v>
      </c>
      <c r="C7" s="77">
        <v>3737280.42</v>
      </c>
      <c r="D7" s="77">
        <v>3737280.42</v>
      </c>
      <c r="E7" s="77">
        <v>3737280.42</v>
      </c>
      <c r="F7" s="77"/>
      <c r="G7" s="50"/>
      <c r="H7" s="77"/>
      <c r="I7" s="77"/>
      <c r="J7" s="77"/>
      <c r="K7" s="77"/>
      <c r="L7" s="77"/>
      <c r="M7" s="50"/>
      <c r="N7" s="77"/>
      <c r="O7" s="77"/>
    </row>
    <row r="8" spans="1:15" ht="20.25" customHeight="1">
      <c r="A8" s="82" t="s">
        <v>62</v>
      </c>
      <c r="B8" s="82" t="s">
        <v>63</v>
      </c>
      <c r="C8" s="77">
        <v>3565463.76</v>
      </c>
      <c r="D8" s="77">
        <v>3565463.76</v>
      </c>
      <c r="E8" s="77">
        <v>3565463.76</v>
      </c>
      <c r="F8" s="77"/>
      <c r="G8" s="50"/>
      <c r="H8" s="77"/>
      <c r="I8" s="77"/>
      <c r="J8" s="77"/>
      <c r="K8" s="77"/>
      <c r="L8" s="77"/>
      <c r="M8" s="50"/>
      <c r="N8" s="77"/>
      <c r="O8" s="77"/>
    </row>
    <row r="9" spans="1:15" ht="20.25" customHeight="1">
      <c r="A9" s="83" t="s">
        <v>64</v>
      </c>
      <c r="B9" s="83" t="s">
        <v>65</v>
      </c>
      <c r="C9" s="77">
        <v>72900</v>
      </c>
      <c r="D9" s="77">
        <v>72900</v>
      </c>
      <c r="E9" s="77">
        <v>72900</v>
      </c>
      <c r="F9" s="77"/>
      <c r="G9" s="50"/>
      <c r="H9" s="77"/>
      <c r="I9" s="77"/>
      <c r="J9" s="77"/>
      <c r="K9" s="77"/>
      <c r="L9" s="77"/>
      <c r="M9" s="50"/>
      <c r="N9" s="77"/>
      <c r="O9" s="77"/>
    </row>
    <row r="10" spans="1:15" ht="20.25" customHeight="1">
      <c r="A10" s="83" t="s">
        <v>66</v>
      </c>
      <c r="B10" s="83" t="s">
        <v>67</v>
      </c>
      <c r="C10" s="77">
        <v>3492563.76</v>
      </c>
      <c r="D10" s="77">
        <v>3492563.76</v>
      </c>
      <c r="E10" s="77">
        <v>3492563.76</v>
      </c>
      <c r="F10" s="77"/>
      <c r="G10" s="50"/>
      <c r="H10" s="77"/>
      <c r="I10" s="77"/>
      <c r="J10" s="77"/>
      <c r="K10" s="77"/>
      <c r="L10" s="77"/>
      <c r="M10" s="50"/>
      <c r="N10" s="77"/>
      <c r="O10" s="77"/>
    </row>
    <row r="11" spans="1:15" ht="20.25" customHeight="1">
      <c r="A11" s="82" t="s">
        <v>68</v>
      </c>
      <c r="B11" s="82" t="s">
        <v>69</v>
      </c>
      <c r="C11" s="77">
        <v>171816.66</v>
      </c>
      <c r="D11" s="77">
        <v>171816.66</v>
      </c>
      <c r="E11" s="77">
        <v>171816.66</v>
      </c>
      <c r="F11" s="77"/>
      <c r="G11" s="50"/>
      <c r="H11" s="77"/>
      <c r="I11" s="77"/>
      <c r="J11" s="77"/>
      <c r="K11" s="77"/>
      <c r="L11" s="77"/>
      <c r="M11" s="50"/>
      <c r="N11" s="77"/>
      <c r="O11" s="77"/>
    </row>
    <row r="12" spans="1:15" ht="20.25" customHeight="1">
      <c r="A12" s="83" t="s">
        <v>70</v>
      </c>
      <c r="B12" s="83" t="s">
        <v>69</v>
      </c>
      <c r="C12" s="77">
        <v>171816.66</v>
      </c>
      <c r="D12" s="77">
        <v>171816.66</v>
      </c>
      <c r="E12" s="77">
        <v>171816.66</v>
      </c>
      <c r="F12" s="77"/>
      <c r="G12" s="50"/>
      <c r="H12" s="77"/>
      <c r="I12" s="77"/>
      <c r="J12" s="77"/>
      <c r="K12" s="77"/>
      <c r="L12" s="77"/>
      <c r="M12" s="50"/>
      <c r="N12" s="77"/>
      <c r="O12" s="77"/>
    </row>
    <row r="13" spans="1:15" ht="20.25" customHeight="1">
      <c r="A13" s="16" t="s">
        <v>71</v>
      </c>
      <c r="B13" s="16" t="s">
        <v>72</v>
      </c>
      <c r="C13" s="77">
        <v>3977835.38</v>
      </c>
      <c r="D13" s="77">
        <v>3977835.38</v>
      </c>
      <c r="E13" s="77">
        <v>3977835.38</v>
      </c>
      <c r="F13" s="77"/>
      <c r="G13" s="50"/>
      <c r="H13" s="77"/>
      <c r="I13" s="77"/>
      <c r="J13" s="77"/>
      <c r="K13" s="77"/>
      <c r="L13" s="77"/>
      <c r="M13" s="50"/>
      <c r="N13" s="77"/>
      <c r="O13" s="77"/>
    </row>
    <row r="14" spans="1:15" ht="20.25" customHeight="1">
      <c r="A14" s="82" t="s">
        <v>73</v>
      </c>
      <c r="B14" s="82" t="s">
        <v>74</v>
      </c>
      <c r="C14" s="77">
        <v>3977835.38</v>
      </c>
      <c r="D14" s="77">
        <v>3977835.38</v>
      </c>
      <c r="E14" s="77">
        <v>3977835.38</v>
      </c>
      <c r="F14" s="77"/>
      <c r="G14" s="50"/>
      <c r="H14" s="77"/>
      <c r="I14" s="77"/>
      <c r="J14" s="77"/>
      <c r="K14" s="77"/>
      <c r="L14" s="77"/>
      <c r="M14" s="50"/>
      <c r="N14" s="77"/>
      <c r="O14" s="77"/>
    </row>
    <row r="15" spans="1:15" ht="20.25" customHeight="1">
      <c r="A15" s="83" t="s">
        <v>75</v>
      </c>
      <c r="B15" s="83" t="s">
        <v>76</v>
      </c>
      <c r="C15" s="77">
        <v>2182852.35</v>
      </c>
      <c r="D15" s="77">
        <v>2182852.35</v>
      </c>
      <c r="E15" s="77">
        <v>2182852.35</v>
      </c>
      <c r="F15" s="77"/>
      <c r="G15" s="50"/>
      <c r="H15" s="77"/>
      <c r="I15" s="77"/>
      <c r="J15" s="77"/>
      <c r="K15" s="77"/>
      <c r="L15" s="77"/>
      <c r="M15" s="50"/>
      <c r="N15" s="77"/>
      <c r="O15" s="77"/>
    </row>
    <row r="16" spans="1:15" ht="20.25" customHeight="1">
      <c r="A16" s="83" t="s">
        <v>77</v>
      </c>
      <c r="B16" s="83" t="s">
        <v>78</v>
      </c>
      <c r="C16" s="77">
        <v>1672542.53</v>
      </c>
      <c r="D16" s="77">
        <v>1672542.53</v>
      </c>
      <c r="E16" s="77">
        <v>1672542.53</v>
      </c>
      <c r="F16" s="77"/>
      <c r="G16" s="50"/>
      <c r="H16" s="77"/>
      <c r="I16" s="77"/>
      <c r="J16" s="77"/>
      <c r="K16" s="77"/>
      <c r="L16" s="77"/>
      <c r="M16" s="50"/>
      <c r="N16" s="77"/>
      <c r="O16" s="77"/>
    </row>
    <row r="17" spans="1:15" ht="20.25" customHeight="1">
      <c r="A17" s="83" t="s">
        <v>79</v>
      </c>
      <c r="B17" s="83" t="s">
        <v>80</v>
      </c>
      <c r="C17" s="77">
        <v>122440.5</v>
      </c>
      <c r="D17" s="77">
        <v>122440.5</v>
      </c>
      <c r="E17" s="77">
        <v>122440.5</v>
      </c>
      <c r="F17" s="77"/>
      <c r="G17" s="50"/>
      <c r="H17" s="77"/>
      <c r="I17" s="77"/>
      <c r="J17" s="77"/>
      <c r="K17" s="77"/>
      <c r="L17" s="77"/>
      <c r="M17" s="50"/>
      <c r="N17" s="77"/>
      <c r="O17" s="77"/>
    </row>
    <row r="18" spans="1:15" ht="20.25" customHeight="1">
      <c r="A18" s="16" t="s">
        <v>81</v>
      </c>
      <c r="B18" s="16" t="s">
        <v>82</v>
      </c>
      <c r="C18" s="77">
        <v>62964683.619999997</v>
      </c>
      <c r="D18" s="77">
        <v>62864683.619999997</v>
      </c>
      <c r="E18" s="77">
        <v>26261943.620000001</v>
      </c>
      <c r="F18" s="77">
        <v>36602740</v>
      </c>
      <c r="G18" s="50"/>
      <c r="H18" s="77"/>
      <c r="I18" s="77"/>
      <c r="J18" s="77">
        <v>100000</v>
      </c>
      <c r="K18" s="77"/>
      <c r="L18" s="77"/>
      <c r="M18" s="50"/>
      <c r="N18" s="77"/>
      <c r="O18" s="77">
        <v>100000</v>
      </c>
    </row>
    <row r="19" spans="1:15" ht="20.25" customHeight="1">
      <c r="A19" s="82" t="s">
        <v>83</v>
      </c>
      <c r="B19" s="82" t="s">
        <v>84</v>
      </c>
      <c r="C19" s="77">
        <v>62964683.619999997</v>
      </c>
      <c r="D19" s="77">
        <v>62864683.619999997</v>
      </c>
      <c r="E19" s="77">
        <v>26261943.620000001</v>
      </c>
      <c r="F19" s="77">
        <v>36602740</v>
      </c>
      <c r="G19" s="50"/>
      <c r="H19" s="77"/>
      <c r="I19" s="77"/>
      <c r="J19" s="77">
        <v>100000</v>
      </c>
      <c r="K19" s="77"/>
      <c r="L19" s="77"/>
      <c r="M19" s="50"/>
      <c r="N19" s="77"/>
      <c r="O19" s="77">
        <v>100000</v>
      </c>
    </row>
    <row r="20" spans="1:15" ht="20.25" customHeight="1">
      <c r="A20" s="83" t="s">
        <v>85</v>
      </c>
      <c r="B20" s="83" t="s">
        <v>86</v>
      </c>
      <c r="C20" s="77">
        <v>40000</v>
      </c>
      <c r="D20" s="77">
        <v>40000</v>
      </c>
      <c r="E20" s="77"/>
      <c r="F20" s="77">
        <v>40000</v>
      </c>
      <c r="G20" s="50"/>
      <c r="H20" s="77"/>
      <c r="I20" s="77"/>
      <c r="J20" s="77"/>
      <c r="K20" s="77"/>
      <c r="L20" s="77"/>
      <c r="M20" s="50"/>
      <c r="N20" s="77"/>
      <c r="O20" s="77"/>
    </row>
    <row r="21" spans="1:15" ht="20.25" customHeight="1">
      <c r="A21" s="83" t="s">
        <v>87</v>
      </c>
      <c r="B21" s="83" t="s">
        <v>88</v>
      </c>
      <c r="C21" s="77">
        <v>22364620</v>
      </c>
      <c r="D21" s="77">
        <v>22364620</v>
      </c>
      <c r="E21" s="77"/>
      <c r="F21" s="77">
        <v>22364620</v>
      </c>
      <c r="G21" s="50"/>
      <c r="H21" s="77"/>
      <c r="I21" s="77"/>
      <c r="J21" s="77"/>
      <c r="K21" s="77"/>
      <c r="L21" s="77"/>
      <c r="M21" s="50"/>
      <c r="N21" s="77"/>
      <c r="O21" s="77"/>
    </row>
    <row r="22" spans="1:15" ht="20.25" customHeight="1">
      <c r="A22" s="83" t="s">
        <v>89</v>
      </c>
      <c r="B22" s="83" t="s">
        <v>90</v>
      </c>
      <c r="C22" s="77">
        <v>2418300</v>
      </c>
      <c r="D22" s="77">
        <v>2418300</v>
      </c>
      <c r="E22" s="77"/>
      <c r="F22" s="77">
        <v>2418300</v>
      </c>
      <c r="G22" s="50"/>
      <c r="H22" s="77"/>
      <c r="I22" s="77"/>
      <c r="J22" s="77"/>
      <c r="K22" s="77"/>
      <c r="L22" s="77"/>
      <c r="M22" s="50"/>
      <c r="N22" s="77"/>
      <c r="O22" s="77"/>
    </row>
    <row r="23" spans="1:15" ht="20.25" customHeight="1">
      <c r="A23" s="83" t="s">
        <v>91</v>
      </c>
      <c r="B23" s="83" t="s">
        <v>92</v>
      </c>
      <c r="C23" s="77">
        <v>36391763.619999997</v>
      </c>
      <c r="D23" s="77">
        <v>36291763.619999997</v>
      </c>
      <c r="E23" s="77">
        <v>26261943.620000001</v>
      </c>
      <c r="F23" s="77">
        <v>10029820</v>
      </c>
      <c r="G23" s="50"/>
      <c r="H23" s="77"/>
      <c r="I23" s="77"/>
      <c r="J23" s="77">
        <v>100000</v>
      </c>
      <c r="K23" s="77"/>
      <c r="L23" s="77"/>
      <c r="M23" s="50"/>
      <c r="N23" s="77"/>
      <c r="O23" s="77">
        <v>100000</v>
      </c>
    </row>
    <row r="24" spans="1:15" ht="20.25" customHeight="1">
      <c r="A24" s="83" t="s">
        <v>93</v>
      </c>
      <c r="B24" s="83" t="s">
        <v>94</v>
      </c>
      <c r="C24" s="77">
        <v>1750000</v>
      </c>
      <c r="D24" s="77">
        <v>1750000</v>
      </c>
      <c r="E24" s="77"/>
      <c r="F24" s="77">
        <v>1750000</v>
      </c>
      <c r="G24" s="50"/>
      <c r="H24" s="77"/>
      <c r="I24" s="77"/>
      <c r="J24" s="77"/>
      <c r="K24" s="77"/>
      <c r="L24" s="77"/>
      <c r="M24" s="50"/>
      <c r="N24" s="77"/>
      <c r="O24" s="77"/>
    </row>
    <row r="25" spans="1:15" ht="20.25" customHeight="1">
      <c r="A25" s="16" t="s">
        <v>95</v>
      </c>
      <c r="B25" s="16" t="s">
        <v>96</v>
      </c>
      <c r="C25" s="77">
        <v>2502699.8199999998</v>
      </c>
      <c r="D25" s="77">
        <v>2502699.8199999998</v>
      </c>
      <c r="E25" s="77">
        <v>2502699.8199999998</v>
      </c>
      <c r="F25" s="77"/>
      <c r="G25" s="50"/>
      <c r="H25" s="77"/>
      <c r="I25" s="77"/>
      <c r="J25" s="77"/>
      <c r="K25" s="77"/>
      <c r="L25" s="77"/>
      <c r="M25" s="50"/>
      <c r="N25" s="77"/>
      <c r="O25" s="77"/>
    </row>
    <row r="26" spans="1:15" ht="20.25" customHeight="1">
      <c r="A26" s="82" t="s">
        <v>97</v>
      </c>
      <c r="B26" s="82" t="s">
        <v>98</v>
      </c>
      <c r="C26" s="77">
        <v>2502699.8199999998</v>
      </c>
      <c r="D26" s="77">
        <v>2502699.8199999998</v>
      </c>
      <c r="E26" s="77">
        <v>2502699.8199999998</v>
      </c>
      <c r="F26" s="77"/>
      <c r="G26" s="50"/>
      <c r="H26" s="77"/>
      <c r="I26" s="77"/>
      <c r="J26" s="77"/>
      <c r="K26" s="77"/>
      <c r="L26" s="77"/>
      <c r="M26" s="50"/>
      <c r="N26" s="77"/>
      <c r="O26" s="77"/>
    </row>
    <row r="27" spans="1:15" ht="20.25" customHeight="1">
      <c r="A27" s="83" t="s">
        <v>99</v>
      </c>
      <c r="B27" s="83" t="s">
        <v>100</v>
      </c>
      <c r="C27" s="77">
        <v>2502699.8199999998</v>
      </c>
      <c r="D27" s="77">
        <v>2502699.8199999998</v>
      </c>
      <c r="E27" s="77">
        <v>2502699.8199999998</v>
      </c>
      <c r="F27" s="77"/>
      <c r="G27" s="50"/>
      <c r="H27" s="77"/>
      <c r="I27" s="77"/>
      <c r="J27" s="77"/>
      <c r="K27" s="77"/>
      <c r="L27" s="77"/>
      <c r="M27" s="50"/>
      <c r="N27" s="77"/>
      <c r="O27" s="77"/>
    </row>
    <row r="28" spans="1:15" ht="17.350000000000001" customHeight="1">
      <c r="A28" s="142" t="s">
        <v>101</v>
      </c>
      <c r="B28" s="143" t="s">
        <v>101</v>
      </c>
      <c r="C28" s="77">
        <v>73182499.239999995</v>
      </c>
      <c r="D28" s="77">
        <v>73082499.239999995</v>
      </c>
      <c r="E28" s="77">
        <v>36479759.240000002</v>
      </c>
      <c r="F28" s="77">
        <v>36602740</v>
      </c>
      <c r="G28" s="50"/>
      <c r="H28" s="77"/>
      <c r="I28" s="77"/>
      <c r="J28" s="77">
        <v>100000</v>
      </c>
      <c r="K28" s="77"/>
      <c r="L28" s="77"/>
      <c r="M28" s="50"/>
      <c r="N28" s="77"/>
      <c r="O28" s="77">
        <v>100000</v>
      </c>
    </row>
  </sheetData>
  <mergeCells count="11">
    <mergeCell ref="I4:I5"/>
    <mergeCell ref="A2:O2"/>
    <mergeCell ref="A3:L3"/>
    <mergeCell ref="D4:F4"/>
    <mergeCell ref="J4:O4"/>
    <mergeCell ref="A28:B28"/>
    <mergeCell ref="A4:A5"/>
    <mergeCell ref="B4:B5"/>
    <mergeCell ref="C4:C5"/>
    <mergeCell ref="G4:G5"/>
    <mergeCell ref="H4:H5"/>
  </mergeCells>
  <phoneticPr fontId="5" type="noConversion"/>
  <pageMargins left="0.74803149606299213" right="0.74803149606299213" top="0.98425196850393704" bottom="0.98425196850393704" header="0.51181102362204722" footer="0.51181102362204722"/>
  <pageSetup paperSize="9" scale="43" fitToHeight="12" orientation="landscape" r:id="rId1"/>
</worksheet>
</file>

<file path=xl/worksheets/sheet4.xml><?xml version="1.0" encoding="utf-8"?>
<worksheet xmlns="http://schemas.openxmlformats.org/spreadsheetml/2006/main" xmlns:r="http://schemas.openxmlformats.org/officeDocument/2006/relationships">
  <sheetPr>
    <outlinePr summaryRight="0"/>
    <pageSetUpPr fitToPage="1"/>
  </sheetPr>
  <dimension ref="A1:D16"/>
  <sheetViews>
    <sheetView showZeros="0" zoomScaleSheetLayoutView="100" workbookViewId="0">
      <selection activeCell="B15" sqref="B15"/>
    </sheetView>
  </sheetViews>
  <sheetFormatPr defaultColWidth="9.125" defaultRowHeight="14.4" customHeight="1"/>
  <cols>
    <col min="1" max="1" width="49.25" customWidth="1"/>
    <col min="2" max="2" width="31.5" customWidth="1"/>
    <col min="3" max="3" width="48.625" customWidth="1"/>
    <col min="4" max="4" width="31.5" customWidth="1"/>
  </cols>
  <sheetData>
    <row r="1" spans="1:4" ht="14.4" customHeight="1">
      <c r="D1" s="62" t="s">
        <v>102</v>
      </c>
    </row>
    <row r="2" spans="1:4" ht="31.7" customHeight="1">
      <c r="A2" s="112" t="s">
        <v>103</v>
      </c>
      <c r="B2" s="152"/>
      <c r="C2" s="152"/>
      <c r="D2" s="152"/>
    </row>
    <row r="3" spans="1:4" ht="17.350000000000001" customHeight="1">
      <c r="A3" s="153" t="str">
        <f>"单位名称："&amp;"云南省公路路政管理总队"</f>
        <v>单位名称：云南省公路路政管理总队</v>
      </c>
      <c r="B3" s="115"/>
      <c r="C3" s="85"/>
      <c r="D3" s="63" t="s">
        <v>2</v>
      </c>
    </row>
    <row r="4" spans="1:4" ht="24.75" customHeight="1">
      <c r="A4" s="116" t="s">
        <v>3</v>
      </c>
      <c r="B4" s="117"/>
      <c r="C4" s="116" t="s">
        <v>4</v>
      </c>
      <c r="D4" s="117"/>
    </row>
    <row r="5" spans="1:4" ht="15.75" customHeight="1">
      <c r="A5" s="118" t="s">
        <v>5</v>
      </c>
      <c r="B5" s="154" t="s">
        <v>6</v>
      </c>
      <c r="C5" s="118" t="s">
        <v>104</v>
      </c>
      <c r="D5" s="154" t="s">
        <v>6</v>
      </c>
    </row>
    <row r="6" spans="1:4" ht="14.2" customHeight="1">
      <c r="A6" s="119"/>
      <c r="B6" s="155"/>
      <c r="C6" s="119"/>
      <c r="D6" s="155"/>
    </row>
    <row r="7" spans="1:4" ht="29.1" customHeight="1">
      <c r="A7" s="86" t="s">
        <v>105</v>
      </c>
      <c r="B7" s="87">
        <v>69017159.239999995</v>
      </c>
      <c r="C7" s="88" t="s">
        <v>106</v>
      </c>
      <c r="D7" s="87">
        <v>73082499.239999995</v>
      </c>
    </row>
    <row r="8" spans="1:4" ht="29.1" customHeight="1">
      <c r="A8" s="89" t="s">
        <v>107</v>
      </c>
      <c r="B8" s="50">
        <v>69017159.239999995</v>
      </c>
      <c r="C8" s="14" t="str">
        <f>"（一）"&amp;"社会保障和就业支出"</f>
        <v>（一）社会保障和就业支出</v>
      </c>
      <c r="D8" s="50">
        <v>3737280.42</v>
      </c>
    </row>
    <row r="9" spans="1:4" ht="29.1" customHeight="1">
      <c r="A9" s="89" t="s">
        <v>108</v>
      </c>
      <c r="B9" s="50"/>
      <c r="C9" s="14" t="str">
        <f>"（二）"&amp;"卫生健康支出"</f>
        <v>（二）卫生健康支出</v>
      </c>
      <c r="D9" s="50">
        <v>3977835.38</v>
      </c>
    </row>
    <row r="10" spans="1:4" ht="29.1" customHeight="1">
      <c r="A10" s="89" t="s">
        <v>109</v>
      </c>
      <c r="B10" s="50"/>
      <c r="C10" s="14" t="str">
        <f>"（三）"&amp;"交通运输支出"</f>
        <v>（三）交通运输支出</v>
      </c>
      <c r="D10" s="50">
        <v>62864683.619999997</v>
      </c>
    </row>
    <row r="11" spans="1:4" ht="29.1" customHeight="1">
      <c r="A11" s="90" t="s">
        <v>110</v>
      </c>
      <c r="B11" s="91">
        <v>4065340</v>
      </c>
      <c r="C11" s="14" t="str">
        <f>"（四）"&amp;"住房保障支出"</f>
        <v>（四）住房保障支出</v>
      </c>
      <c r="D11" s="50">
        <v>2502699.8199999998</v>
      </c>
    </row>
    <row r="12" spans="1:4" ht="29.1" customHeight="1">
      <c r="A12" s="89" t="s">
        <v>107</v>
      </c>
      <c r="B12" s="77">
        <v>4065340</v>
      </c>
      <c r="C12" s="92"/>
      <c r="D12" s="91"/>
    </row>
    <row r="13" spans="1:4" ht="29.1" customHeight="1">
      <c r="A13" s="93" t="s">
        <v>108</v>
      </c>
      <c r="B13" s="77"/>
      <c r="C13" s="92"/>
      <c r="D13" s="91"/>
    </row>
    <row r="14" spans="1:4" ht="29.1" customHeight="1">
      <c r="A14" s="93" t="s">
        <v>109</v>
      </c>
      <c r="B14" s="91"/>
      <c r="C14" s="92"/>
      <c r="D14" s="91"/>
    </row>
    <row r="15" spans="1:4" ht="29.1" customHeight="1">
      <c r="A15" s="94"/>
      <c r="B15" s="91"/>
      <c r="C15" s="95" t="s">
        <v>111</v>
      </c>
      <c r="D15" s="91"/>
    </row>
    <row r="16" spans="1:4" ht="29.1" customHeight="1">
      <c r="A16" s="94" t="s">
        <v>112</v>
      </c>
      <c r="B16" s="91">
        <v>73082499.239999995</v>
      </c>
      <c r="C16" s="92" t="s">
        <v>25</v>
      </c>
      <c r="D16" s="91">
        <v>73082499.239999995</v>
      </c>
    </row>
  </sheetData>
  <mergeCells count="8">
    <mergeCell ref="A2:D2"/>
    <mergeCell ref="A3:B3"/>
    <mergeCell ref="A4:B4"/>
    <mergeCell ref="C4:D4"/>
    <mergeCell ref="A5:A6"/>
    <mergeCell ref="B5:B6"/>
    <mergeCell ref="C5:C6"/>
    <mergeCell ref="D5:D6"/>
  </mergeCells>
  <phoneticPr fontId="5" type="noConversion"/>
  <pageMargins left="0.74803149606299213" right="0.74803149606299213" top="0.98425196850393704" bottom="0.98425196850393704" header="0.51181102362204722" footer="0.51181102362204722"/>
  <pageSetup paperSize="9" scale="82" fitToHeight="2" orientation="landscape" r:id="rId1"/>
</worksheet>
</file>

<file path=xl/worksheets/sheet5.xml><?xml version="1.0" encoding="utf-8"?>
<worksheet xmlns="http://schemas.openxmlformats.org/spreadsheetml/2006/main" xmlns:r="http://schemas.openxmlformats.org/officeDocument/2006/relationships">
  <sheetPr>
    <outlinePr summaryRight="0"/>
    <pageSetUpPr fitToPage="1"/>
  </sheetPr>
  <dimension ref="A1:G28"/>
  <sheetViews>
    <sheetView showZeros="0" zoomScaleSheetLayoutView="100" workbookViewId="0">
      <selection activeCell="D22" sqref="D22"/>
    </sheetView>
  </sheetViews>
  <sheetFormatPr defaultColWidth="9.125" defaultRowHeight="14.4" customHeight="1"/>
  <cols>
    <col min="1" max="1" width="20.125" customWidth="1"/>
    <col min="2" max="2" width="31.5" customWidth="1"/>
    <col min="3" max="3" width="24.25" customWidth="1"/>
    <col min="4" max="4" width="31.5" customWidth="1"/>
    <col min="5" max="6" width="25" customWidth="1"/>
    <col min="7" max="7" width="24.25" customWidth="1"/>
  </cols>
  <sheetData>
    <row r="1" spans="1:7" ht="11.95" customHeight="1">
      <c r="D1" s="70"/>
      <c r="F1" s="36"/>
      <c r="G1" s="36" t="s">
        <v>113</v>
      </c>
    </row>
    <row r="2" spans="1:7" ht="38.950000000000003" customHeight="1">
      <c r="A2" s="156" t="s">
        <v>114</v>
      </c>
      <c r="B2" s="156"/>
      <c r="C2" s="156"/>
      <c r="D2" s="156"/>
      <c r="E2" s="156"/>
      <c r="F2" s="156"/>
      <c r="G2" s="156"/>
    </row>
    <row r="3" spans="1:7" ht="18" customHeight="1">
      <c r="A3" s="153" t="str">
        <f>"单位名称："&amp;"云南省公路路政管理总队"</f>
        <v>单位名称：云南省公路路政管理总队</v>
      </c>
      <c r="B3" s="129"/>
      <c r="C3" s="129"/>
      <c r="D3" s="129"/>
      <c r="E3" s="129"/>
      <c r="F3" s="66"/>
      <c r="G3" s="66" t="s">
        <v>2</v>
      </c>
    </row>
    <row r="4" spans="1:7" ht="20.25" customHeight="1">
      <c r="A4" s="157" t="s">
        <v>115</v>
      </c>
      <c r="B4" s="158"/>
      <c r="C4" s="162" t="s">
        <v>30</v>
      </c>
      <c r="D4" s="159" t="s">
        <v>58</v>
      </c>
      <c r="E4" s="159"/>
      <c r="F4" s="117"/>
      <c r="G4" s="162" t="s">
        <v>59</v>
      </c>
    </row>
    <row r="5" spans="1:7" ht="20.25" customHeight="1">
      <c r="A5" s="79" t="s">
        <v>49</v>
      </c>
      <c r="B5" s="80" t="s">
        <v>50</v>
      </c>
      <c r="C5" s="163"/>
      <c r="D5" s="55" t="s">
        <v>32</v>
      </c>
      <c r="E5" s="55" t="s">
        <v>116</v>
      </c>
      <c r="F5" s="55" t="s">
        <v>117</v>
      </c>
      <c r="G5" s="163"/>
    </row>
    <row r="6" spans="1:7" ht="13.7" customHeight="1">
      <c r="A6" s="81" t="s">
        <v>118</v>
      </c>
      <c r="B6" s="81" t="s">
        <v>119</v>
      </c>
      <c r="C6" s="81" t="s">
        <v>120</v>
      </c>
      <c r="D6" s="40"/>
      <c r="E6" s="81" t="s">
        <v>121</v>
      </c>
      <c r="F6" s="81" t="s">
        <v>122</v>
      </c>
      <c r="G6" s="81" t="s">
        <v>123</v>
      </c>
    </row>
    <row r="7" spans="1:7" ht="18" customHeight="1">
      <c r="A7" s="16" t="s">
        <v>60</v>
      </c>
      <c r="B7" s="16" t="s">
        <v>61</v>
      </c>
      <c r="C7" s="6">
        <v>3737280.42</v>
      </c>
      <c r="D7" s="6">
        <v>3737280.42</v>
      </c>
      <c r="E7" s="6">
        <v>3664380.42</v>
      </c>
      <c r="F7" s="6">
        <v>72900</v>
      </c>
      <c r="G7" s="6"/>
    </row>
    <row r="8" spans="1:7" ht="18" customHeight="1">
      <c r="A8" s="16" t="s">
        <v>62</v>
      </c>
      <c r="B8" s="82" t="s">
        <v>63</v>
      </c>
      <c r="C8" s="6">
        <v>3565463.76</v>
      </c>
      <c r="D8" s="6">
        <v>3565463.76</v>
      </c>
      <c r="E8" s="6">
        <v>3492563.76</v>
      </c>
      <c r="F8" s="6">
        <v>72900</v>
      </c>
      <c r="G8" s="6"/>
    </row>
    <row r="9" spans="1:7" ht="18" customHeight="1">
      <c r="A9" s="16" t="s">
        <v>64</v>
      </c>
      <c r="B9" s="83" t="s">
        <v>65</v>
      </c>
      <c r="C9" s="6">
        <v>72900</v>
      </c>
      <c r="D9" s="6">
        <v>72900</v>
      </c>
      <c r="E9" s="6"/>
      <c r="F9" s="6">
        <v>72900</v>
      </c>
      <c r="G9" s="6"/>
    </row>
    <row r="10" spans="1:7" ht="18" customHeight="1">
      <c r="A10" s="16" t="s">
        <v>66</v>
      </c>
      <c r="B10" s="83" t="s">
        <v>67</v>
      </c>
      <c r="C10" s="6">
        <v>3492563.76</v>
      </c>
      <c r="D10" s="6">
        <v>3492563.76</v>
      </c>
      <c r="E10" s="6">
        <v>3492563.76</v>
      </c>
      <c r="F10" s="6"/>
      <c r="G10" s="6"/>
    </row>
    <row r="11" spans="1:7" ht="18" customHeight="1">
      <c r="A11" s="16" t="s">
        <v>68</v>
      </c>
      <c r="B11" s="82" t="s">
        <v>69</v>
      </c>
      <c r="C11" s="6">
        <v>171816.66</v>
      </c>
      <c r="D11" s="6">
        <v>171816.66</v>
      </c>
      <c r="E11" s="6">
        <v>171816.66</v>
      </c>
      <c r="F11" s="6"/>
      <c r="G11" s="6"/>
    </row>
    <row r="12" spans="1:7" ht="18" customHeight="1">
      <c r="A12" s="16" t="s">
        <v>70</v>
      </c>
      <c r="B12" s="83" t="s">
        <v>69</v>
      </c>
      <c r="C12" s="6">
        <v>171816.66</v>
      </c>
      <c r="D12" s="6">
        <v>171816.66</v>
      </c>
      <c r="E12" s="6">
        <v>171816.66</v>
      </c>
      <c r="F12" s="6"/>
      <c r="G12" s="6"/>
    </row>
    <row r="13" spans="1:7" ht="18" customHeight="1">
      <c r="A13" s="16" t="s">
        <v>71</v>
      </c>
      <c r="B13" s="16" t="s">
        <v>72</v>
      </c>
      <c r="C13" s="6">
        <v>3977835.38</v>
      </c>
      <c r="D13" s="6">
        <v>3977835.38</v>
      </c>
      <c r="E13" s="6">
        <v>3977835.38</v>
      </c>
      <c r="F13" s="6"/>
      <c r="G13" s="6"/>
    </row>
    <row r="14" spans="1:7" ht="18" customHeight="1">
      <c r="A14" s="16" t="s">
        <v>73</v>
      </c>
      <c r="B14" s="82" t="s">
        <v>74</v>
      </c>
      <c r="C14" s="6">
        <v>3977835.38</v>
      </c>
      <c r="D14" s="6">
        <v>3977835.38</v>
      </c>
      <c r="E14" s="6">
        <v>3977835.38</v>
      </c>
      <c r="F14" s="6"/>
      <c r="G14" s="6"/>
    </row>
    <row r="15" spans="1:7" ht="18" customHeight="1">
      <c r="A15" s="16" t="s">
        <v>75</v>
      </c>
      <c r="B15" s="83" t="s">
        <v>76</v>
      </c>
      <c r="C15" s="6">
        <v>2182852.35</v>
      </c>
      <c r="D15" s="6">
        <v>2182852.35</v>
      </c>
      <c r="E15" s="6">
        <v>2182852.35</v>
      </c>
      <c r="F15" s="6"/>
      <c r="G15" s="6"/>
    </row>
    <row r="16" spans="1:7" ht="18" customHeight="1">
      <c r="A16" s="16" t="s">
        <v>77</v>
      </c>
      <c r="B16" s="83" t="s">
        <v>78</v>
      </c>
      <c r="C16" s="6">
        <v>1672542.53</v>
      </c>
      <c r="D16" s="6">
        <v>1672542.53</v>
      </c>
      <c r="E16" s="6">
        <v>1672542.53</v>
      </c>
      <c r="F16" s="6"/>
      <c r="G16" s="6"/>
    </row>
    <row r="17" spans="1:7" ht="18" customHeight="1">
      <c r="A17" s="16" t="s">
        <v>79</v>
      </c>
      <c r="B17" s="83" t="s">
        <v>80</v>
      </c>
      <c r="C17" s="6">
        <v>122440.5</v>
      </c>
      <c r="D17" s="6">
        <v>122440.5</v>
      </c>
      <c r="E17" s="6">
        <v>122440.5</v>
      </c>
      <c r="F17" s="6"/>
      <c r="G17" s="6"/>
    </row>
    <row r="18" spans="1:7" ht="18" customHeight="1">
      <c r="A18" s="16" t="s">
        <v>81</v>
      </c>
      <c r="B18" s="16" t="s">
        <v>82</v>
      </c>
      <c r="C18" s="6">
        <v>58799343.619999997</v>
      </c>
      <c r="D18" s="6">
        <v>26261943.620000001</v>
      </c>
      <c r="E18" s="6">
        <v>23753600.399999999</v>
      </c>
      <c r="F18" s="6">
        <v>2508343.2200000002</v>
      </c>
      <c r="G18" s="6">
        <v>32537400</v>
      </c>
    </row>
    <row r="19" spans="1:7" ht="18" customHeight="1">
      <c r="A19" s="16" t="s">
        <v>83</v>
      </c>
      <c r="B19" s="82" t="s">
        <v>84</v>
      </c>
      <c r="C19" s="6">
        <v>58799343.619999997</v>
      </c>
      <c r="D19" s="6">
        <v>26261943.620000001</v>
      </c>
      <c r="E19" s="6">
        <v>23753600.399999999</v>
      </c>
      <c r="F19" s="6">
        <v>2508343.2200000002</v>
      </c>
      <c r="G19" s="6">
        <v>32537400</v>
      </c>
    </row>
    <row r="20" spans="1:7" ht="18" customHeight="1">
      <c r="A20" s="16" t="s">
        <v>85</v>
      </c>
      <c r="B20" s="83" t="s">
        <v>86</v>
      </c>
      <c r="C20" s="6">
        <v>40000</v>
      </c>
      <c r="D20" s="6"/>
      <c r="E20" s="6"/>
      <c r="F20" s="6"/>
      <c r="G20" s="6">
        <v>40000</v>
      </c>
    </row>
    <row r="21" spans="1:7" ht="18" customHeight="1">
      <c r="A21" s="16" t="s">
        <v>87</v>
      </c>
      <c r="B21" s="83" t="s">
        <v>88</v>
      </c>
      <c r="C21" s="6">
        <v>19901600</v>
      </c>
      <c r="D21" s="6"/>
      <c r="E21" s="6"/>
      <c r="F21" s="6"/>
      <c r="G21" s="6">
        <v>19901600</v>
      </c>
    </row>
    <row r="22" spans="1:7" ht="18" customHeight="1">
      <c r="A22" s="16" t="s">
        <v>89</v>
      </c>
      <c r="B22" s="83" t="s">
        <v>90</v>
      </c>
      <c r="C22" s="6">
        <v>2418300</v>
      </c>
      <c r="D22" s="6"/>
      <c r="E22" s="6"/>
      <c r="F22" s="6"/>
      <c r="G22" s="6">
        <v>2418300</v>
      </c>
    </row>
    <row r="23" spans="1:7" ht="18" customHeight="1">
      <c r="A23" s="16" t="s">
        <v>91</v>
      </c>
      <c r="B23" s="83" t="s">
        <v>92</v>
      </c>
      <c r="C23" s="6">
        <v>34689443.619999997</v>
      </c>
      <c r="D23" s="6">
        <v>26261943.620000001</v>
      </c>
      <c r="E23" s="6">
        <v>23753600.399999999</v>
      </c>
      <c r="F23" s="6">
        <v>2508343.2200000002</v>
      </c>
      <c r="G23" s="6">
        <v>8427500</v>
      </c>
    </row>
    <row r="24" spans="1:7" ht="18" customHeight="1">
      <c r="A24" s="16" t="s">
        <v>93</v>
      </c>
      <c r="B24" s="83" t="s">
        <v>94</v>
      </c>
      <c r="C24" s="6">
        <v>1750000</v>
      </c>
      <c r="D24" s="6"/>
      <c r="E24" s="6"/>
      <c r="F24" s="6"/>
      <c r="G24" s="6">
        <v>1750000</v>
      </c>
    </row>
    <row r="25" spans="1:7" ht="18" customHeight="1">
      <c r="A25" s="16" t="s">
        <v>95</v>
      </c>
      <c r="B25" s="16" t="s">
        <v>96</v>
      </c>
      <c r="C25" s="6">
        <v>2502699.8199999998</v>
      </c>
      <c r="D25" s="6">
        <v>2502699.8199999998</v>
      </c>
      <c r="E25" s="6">
        <v>2502699.8199999998</v>
      </c>
      <c r="F25" s="6"/>
      <c r="G25" s="6"/>
    </row>
    <row r="26" spans="1:7" ht="18" customHeight="1">
      <c r="A26" s="16" t="s">
        <v>97</v>
      </c>
      <c r="B26" s="82" t="s">
        <v>98</v>
      </c>
      <c r="C26" s="6">
        <v>2502699.8199999998</v>
      </c>
      <c r="D26" s="6">
        <v>2502699.8199999998</v>
      </c>
      <c r="E26" s="6">
        <v>2502699.8199999998</v>
      </c>
      <c r="F26" s="6"/>
      <c r="G26" s="6"/>
    </row>
    <row r="27" spans="1:7" ht="18" customHeight="1">
      <c r="A27" s="16" t="s">
        <v>99</v>
      </c>
      <c r="B27" s="83" t="s">
        <v>100</v>
      </c>
      <c r="C27" s="6">
        <v>2502699.8199999998</v>
      </c>
      <c r="D27" s="6">
        <v>2502699.8199999998</v>
      </c>
      <c r="E27" s="6">
        <v>2502699.8199999998</v>
      </c>
      <c r="F27" s="6"/>
      <c r="G27" s="6"/>
    </row>
    <row r="28" spans="1:7" ht="18" customHeight="1">
      <c r="A28" s="160" t="s">
        <v>101</v>
      </c>
      <c r="B28" s="161" t="s">
        <v>101</v>
      </c>
      <c r="C28" s="6">
        <v>69017159.239999995</v>
      </c>
      <c r="D28" s="6">
        <v>36479759.240000002</v>
      </c>
      <c r="E28" s="6">
        <v>33898516.020000003</v>
      </c>
      <c r="F28" s="6">
        <v>2581243.2200000002</v>
      </c>
      <c r="G28" s="6">
        <v>32537400</v>
      </c>
    </row>
  </sheetData>
  <mergeCells count="7">
    <mergeCell ref="A2:G2"/>
    <mergeCell ref="A3:E3"/>
    <mergeCell ref="A4:B4"/>
    <mergeCell ref="D4:F4"/>
    <mergeCell ref="A28:B28"/>
    <mergeCell ref="C4:C5"/>
    <mergeCell ref="G4:G5"/>
  </mergeCells>
  <phoneticPr fontId="5" type="noConversion"/>
  <pageMargins left="0.74803149606299213" right="0.74803149606299213" top="0.98425196850393704" bottom="0.98425196850393704" header="0.51181102362204722" footer="0.51181102362204722"/>
  <pageSetup paperSize="9" scale="73" fitToHeight="2" orientation="landscape" r:id="rId1"/>
</worksheet>
</file>

<file path=xl/worksheets/sheet6.xml><?xml version="1.0" encoding="utf-8"?>
<worksheet xmlns="http://schemas.openxmlformats.org/spreadsheetml/2006/main" xmlns:r="http://schemas.openxmlformats.org/officeDocument/2006/relationships">
  <sheetPr>
    <outlinePr summaryRight="0"/>
    <pageSetUpPr fitToPage="1"/>
  </sheetPr>
  <dimension ref="A1:F7"/>
  <sheetViews>
    <sheetView showZeros="0" zoomScaleSheetLayoutView="100" workbookViewId="0">
      <selection activeCell="D26" sqref="D26"/>
    </sheetView>
  </sheetViews>
  <sheetFormatPr defaultColWidth="9.125" defaultRowHeight="14.4" customHeight="1"/>
  <cols>
    <col min="1" max="1" width="27.375" customWidth="1"/>
    <col min="2" max="2" width="31.5" customWidth="1"/>
    <col min="3" max="3" width="31.125" customWidth="1"/>
    <col min="4" max="4" width="31.5" customWidth="1"/>
    <col min="5" max="6" width="31.125" customWidth="1"/>
  </cols>
  <sheetData>
    <row r="1" spans="1:6" ht="11.95" customHeight="1">
      <c r="A1" s="74"/>
      <c r="B1" s="74"/>
      <c r="C1" s="41"/>
      <c r="F1" s="38" t="s">
        <v>124</v>
      </c>
    </row>
    <row r="2" spans="1:6" ht="25.65" customHeight="1">
      <c r="A2" s="164" t="s">
        <v>125</v>
      </c>
      <c r="B2" s="164"/>
      <c r="C2" s="164"/>
      <c r="D2" s="164"/>
      <c r="E2" s="164"/>
      <c r="F2" s="164"/>
    </row>
    <row r="3" spans="1:6" ht="15.75" customHeight="1">
      <c r="A3" s="153" t="str">
        <f>"单位名称："&amp;"云南省公路路政管理总队"</f>
        <v>单位名称：云南省公路路政管理总队</v>
      </c>
      <c r="B3" s="165"/>
      <c r="C3" s="166"/>
      <c r="D3" s="129"/>
      <c r="F3" s="38" t="s">
        <v>126</v>
      </c>
    </row>
    <row r="4" spans="1:6" ht="19.600000000000001" customHeight="1">
      <c r="A4" s="144" t="s">
        <v>127</v>
      </c>
      <c r="B4" s="118" t="s">
        <v>128</v>
      </c>
      <c r="C4" s="116" t="s">
        <v>129</v>
      </c>
      <c r="D4" s="159"/>
      <c r="E4" s="117"/>
      <c r="F4" s="118" t="s">
        <v>130</v>
      </c>
    </row>
    <row r="5" spans="1:6" ht="19.600000000000001" customHeight="1">
      <c r="A5" s="155"/>
      <c r="B5" s="119"/>
      <c r="C5" s="40" t="s">
        <v>32</v>
      </c>
      <c r="D5" s="40" t="s">
        <v>131</v>
      </c>
      <c r="E5" s="40" t="s">
        <v>132</v>
      </c>
      <c r="F5" s="119"/>
    </row>
    <row r="6" spans="1:6" ht="18.7" customHeight="1">
      <c r="A6" s="75">
        <v>1</v>
      </c>
      <c r="B6" s="75">
        <v>2</v>
      </c>
      <c r="C6" s="76">
        <v>3</v>
      </c>
      <c r="D6" s="75">
        <v>4</v>
      </c>
      <c r="E6" s="75">
        <v>5</v>
      </c>
      <c r="F6" s="75">
        <v>6</v>
      </c>
    </row>
    <row r="7" spans="1:6" ht="18.7" customHeight="1">
      <c r="A7" s="77">
        <v>355200</v>
      </c>
      <c r="B7" s="77"/>
      <c r="C7" s="78">
        <v>355200</v>
      </c>
      <c r="D7" s="77"/>
      <c r="E7" s="77">
        <v>355200</v>
      </c>
      <c r="F7" s="77"/>
    </row>
  </sheetData>
  <mergeCells count="6">
    <mergeCell ref="A2:F2"/>
    <mergeCell ref="A3:D3"/>
    <mergeCell ref="C4:E4"/>
    <mergeCell ref="A4:A5"/>
    <mergeCell ref="B4:B5"/>
    <mergeCell ref="F4:F5"/>
  </mergeCells>
  <phoneticPr fontId="5" type="noConversion"/>
  <pageMargins left="0.74803149606299213" right="0.74803149606299213" top="0.98425196850393704" bottom="0.98425196850393704" header="0.51181102362204722" footer="0.51181102362204722"/>
  <pageSetup paperSize="9" scale="72" orientation="landscape" r:id="rId1"/>
</worksheet>
</file>

<file path=xl/worksheets/sheet7.xml><?xml version="1.0" encoding="utf-8"?>
<worksheet xmlns="http://schemas.openxmlformats.org/spreadsheetml/2006/main" xmlns:r="http://schemas.openxmlformats.org/officeDocument/2006/relationships">
  <sheetPr>
    <outlinePr summaryRight="0"/>
    <pageSetUpPr fitToPage="1"/>
  </sheetPr>
  <dimension ref="A1:W36"/>
  <sheetViews>
    <sheetView showZeros="0" zoomScaleSheetLayoutView="100" workbookViewId="0">
      <selection activeCell="E16" sqref="E16"/>
    </sheetView>
  </sheetViews>
  <sheetFormatPr defaultColWidth="9.125" defaultRowHeight="14.4" customHeight="1"/>
  <cols>
    <col min="1" max="1" width="28.75" customWidth="1"/>
    <col min="2" max="2" width="31.5" customWidth="1"/>
    <col min="3" max="3" width="23.875" customWidth="1"/>
    <col min="4" max="4" width="31.5" customWidth="1"/>
    <col min="5" max="5" width="18.5" customWidth="1"/>
    <col min="6" max="6" width="14.75" customWidth="1"/>
    <col min="7" max="7" width="18.875" customWidth="1"/>
    <col min="8" max="13" width="15.375" customWidth="1"/>
    <col min="14" max="16" width="14.75" customWidth="1"/>
    <col min="17" max="17" width="14.875" customWidth="1"/>
    <col min="18" max="23" width="15" customWidth="1"/>
  </cols>
  <sheetData>
    <row r="1" spans="1:23" ht="13.7" customHeight="1">
      <c r="D1" s="11"/>
      <c r="E1" s="11"/>
      <c r="F1" s="11"/>
      <c r="G1" s="11"/>
      <c r="U1" s="70"/>
      <c r="W1" s="36" t="s">
        <v>133</v>
      </c>
    </row>
    <row r="2" spans="1:23" ht="27.7" customHeight="1">
      <c r="A2" s="131" t="s">
        <v>134</v>
      </c>
      <c r="B2" s="131"/>
      <c r="C2" s="131"/>
      <c r="D2" s="131"/>
      <c r="E2" s="131"/>
      <c r="F2" s="131"/>
      <c r="G2" s="131"/>
      <c r="H2" s="131"/>
      <c r="I2" s="131"/>
      <c r="J2" s="131"/>
      <c r="K2" s="131"/>
      <c r="L2" s="131"/>
      <c r="M2" s="131"/>
      <c r="N2" s="131"/>
      <c r="O2" s="131"/>
      <c r="P2" s="131"/>
      <c r="Q2" s="131"/>
      <c r="R2" s="131"/>
      <c r="S2" s="131"/>
      <c r="T2" s="131"/>
      <c r="U2" s="131"/>
      <c r="V2" s="131"/>
      <c r="W2" s="131"/>
    </row>
    <row r="3" spans="1:23" ht="13.7" customHeight="1">
      <c r="A3" s="153" t="str">
        <f>"单位名称："&amp;"云南省公路路政管理总队"</f>
        <v>单位名称：云南省公路路政管理总队</v>
      </c>
      <c r="B3" s="176"/>
      <c r="C3" s="176"/>
      <c r="D3" s="176"/>
      <c r="E3" s="176"/>
      <c r="F3" s="176"/>
      <c r="G3" s="176"/>
      <c r="H3" s="1"/>
      <c r="I3" s="1"/>
      <c r="J3" s="1"/>
      <c r="K3" s="1"/>
      <c r="L3" s="1"/>
      <c r="M3" s="1"/>
      <c r="N3" s="1"/>
      <c r="O3" s="1"/>
      <c r="P3" s="1"/>
      <c r="Q3" s="1"/>
      <c r="U3" s="70"/>
      <c r="W3" s="66" t="s">
        <v>126</v>
      </c>
    </row>
    <row r="4" spans="1:23" ht="21.65" customHeight="1">
      <c r="A4" s="172" t="s">
        <v>135</v>
      </c>
      <c r="B4" s="172" t="s">
        <v>136</v>
      </c>
      <c r="C4" s="172" t="s">
        <v>137</v>
      </c>
      <c r="D4" s="144" t="s">
        <v>138</v>
      </c>
      <c r="E4" s="144" t="s">
        <v>139</v>
      </c>
      <c r="F4" s="144" t="s">
        <v>140</v>
      </c>
      <c r="G4" s="144" t="s">
        <v>141</v>
      </c>
      <c r="H4" s="149" t="s">
        <v>142</v>
      </c>
      <c r="I4" s="149"/>
      <c r="J4" s="149"/>
      <c r="K4" s="149"/>
      <c r="L4" s="177"/>
      <c r="M4" s="177"/>
      <c r="N4" s="177"/>
      <c r="O4" s="177"/>
      <c r="P4" s="177"/>
      <c r="Q4" s="167"/>
      <c r="R4" s="149"/>
      <c r="S4" s="149"/>
      <c r="T4" s="149"/>
      <c r="U4" s="149"/>
      <c r="V4" s="149"/>
      <c r="W4" s="149"/>
    </row>
    <row r="5" spans="1:23" ht="21.65" customHeight="1">
      <c r="A5" s="173"/>
      <c r="B5" s="173"/>
      <c r="C5" s="173"/>
      <c r="D5" s="175"/>
      <c r="E5" s="175"/>
      <c r="F5" s="175"/>
      <c r="G5" s="175"/>
      <c r="H5" s="149" t="s">
        <v>30</v>
      </c>
      <c r="I5" s="167" t="s">
        <v>33</v>
      </c>
      <c r="J5" s="167"/>
      <c r="K5" s="167"/>
      <c r="L5" s="177"/>
      <c r="M5" s="177"/>
      <c r="N5" s="177" t="s">
        <v>143</v>
      </c>
      <c r="O5" s="177"/>
      <c r="P5" s="177"/>
      <c r="Q5" s="167" t="s">
        <v>36</v>
      </c>
      <c r="R5" s="149" t="s">
        <v>52</v>
      </c>
      <c r="S5" s="167"/>
      <c r="T5" s="167"/>
      <c r="U5" s="167"/>
      <c r="V5" s="167"/>
      <c r="W5" s="167"/>
    </row>
    <row r="6" spans="1:23" ht="15.1" customHeight="1">
      <c r="A6" s="174"/>
      <c r="B6" s="174"/>
      <c r="C6" s="174"/>
      <c r="D6" s="155"/>
      <c r="E6" s="155"/>
      <c r="F6" s="155"/>
      <c r="G6" s="155"/>
      <c r="H6" s="149"/>
      <c r="I6" s="167" t="s">
        <v>144</v>
      </c>
      <c r="J6" s="167" t="s">
        <v>145</v>
      </c>
      <c r="K6" s="167" t="s">
        <v>146</v>
      </c>
      <c r="L6" s="168" t="s">
        <v>147</v>
      </c>
      <c r="M6" s="168" t="s">
        <v>148</v>
      </c>
      <c r="N6" s="168" t="s">
        <v>33</v>
      </c>
      <c r="O6" s="168" t="s">
        <v>34</v>
      </c>
      <c r="P6" s="168" t="s">
        <v>35</v>
      </c>
      <c r="Q6" s="167"/>
      <c r="R6" s="167" t="s">
        <v>32</v>
      </c>
      <c r="S6" s="167" t="s">
        <v>43</v>
      </c>
      <c r="T6" s="167" t="s">
        <v>149</v>
      </c>
      <c r="U6" s="167" t="s">
        <v>39</v>
      </c>
      <c r="V6" s="167" t="s">
        <v>40</v>
      </c>
      <c r="W6" s="167" t="s">
        <v>41</v>
      </c>
    </row>
    <row r="7" spans="1:23" ht="27.7" customHeight="1">
      <c r="A7" s="174"/>
      <c r="B7" s="174"/>
      <c r="C7" s="174"/>
      <c r="D7" s="155"/>
      <c r="E7" s="155"/>
      <c r="F7" s="155"/>
      <c r="G7" s="155"/>
      <c r="H7" s="149"/>
      <c r="I7" s="167"/>
      <c r="J7" s="167"/>
      <c r="K7" s="167"/>
      <c r="L7" s="168"/>
      <c r="M7" s="168"/>
      <c r="N7" s="168"/>
      <c r="O7" s="168"/>
      <c r="P7" s="168"/>
      <c r="Q7" s="167"/>
      <c r="R7" s="167"/>
      <c r="S7" s="167"/>
      <c r="T7" s="167"/>
      <c r="U7" s="167"/>
      <c r="V7" s="167"/>
      <c r="W7" s="167"/>
    </row>
    <row r="8" spans="1:23" ht="15.1" customHeight="1">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row>
    <row r="9" spans="1:23" ht="18.7" customHeight="1">
      <c r="A9" s="14" t="s">
        <v>45</v>
      </c>
      <c r="B9" s="68"/>
      <c r="C9" s="14"/>
      <c r="D9" s="14"/>
      <c r="E9" s="14"/>
      <c r="F9" s="14"/>
      <c r="G9" s="14"/>
      <c r="H9" s="6">
        <v>36479759.240000002</v>
      </c>
      <c r="I9" s="6">
        <v>36479759.240000002</v>
      </c>
      <c r="J9" s="6">
        <v>9080763.7899999991</v>
      </c>
      <c r="K9" s="6"/>
      <c r="L9" s="6">
        <v>27398995.449999999</v>
      </c>
      <c r="M9" s="6"/>
      <c r="N9" s="6"/>
      <c r="O9" s="6"/>
      <c r="P9" s="6"/>
      <c r="Q9" s="6"/>
      <c r="R9" s="6"/>
      <c r="S9" s="6"/>
      <c r="T9" s="6"/>
      <c r="U9" s="6"/>
      <c r="V9" s="6"/>
      <c r="W9" s="6"/>
    </row>
    <row r="10" spans="1:23" ht="31.5" customHeight="1">
      <c r="A10" s="72" t="s">
        <v>45</v>
      </c>
      <c r="B10" s="68"/>
      <c r="C10" s="14"/>
      <c r="D10" s="14"/>
      <c r="E10" s="14"/>
      <c r="F10" s="14"/>
      <c r="G10" s="14"/>
      <c r="H10" s="6">
        <v>36479759.240000002</v>
      </c>
      <c r="I10" s="6">
        <v>36479759.240000002</v>
      </c>
      <c r="J10" s="6">
        <v>9080763.7899999991</v>
      </c>
      <c r="K10" s="6"/>
      <c r="L10" s="6">
        <v>27398995.449999999</v>
      </c>
      <c r="M10" s="6"/>
      <c r="N10" s="6"/>
      <c r="O10" s="6"/>
      <c r="P10" s="6"/>
      <c r="Q10" s="6"/>
      <c r="R10" s="6"/>
      <c r="S10" s="6"/>
      <c r="T10" s="6"/>
      <c r="U10" s="6"/>
      <c r="V10" s="6"/>
      <c r="W10" s="6"/>
    </row>
    <row r="11" spans="1:23" ht="31.5" customHeight="1">
      <c r="A11" s="73" t="s">
        <v>45</v>
      </c>
      <c r="B11" s="68" t="s">
        <v>150</v>
      </c>
      <c r="C11" s="14" t="s">
        <v>151</v>
      </c>
      <c r="D11" s="14" t="s">
        <v>91</v>
      </c>
      <c r="E11" s="14" t="s">
        <v>92</v>
      </c>
      <c r="F11" s="14" t="s">
        <v>152</v>
      </c>
      <c r="G11" s="14" t="s">
        <v>153</v>
      </c>
      <c r="H11" s="6">
        <v>9865224</v>
      </c>
      <c r="I11" s="6">
        <v>9865224</v>
      </c>
      <c r="J11" s="6">
        <v>2466306</v>
      </c>
      <c r="K11" s="6"/>
      <c r="L11" s="6">
        <v>7398918</v>
      </c>
      <c r="M11" s="6"/>
      <c r="N11" s="6"/>
      <c r="O11" s="6"/>
      <c r="P11" s="6"/>
      <c r="Q11" s="6"/>
      <c r="R11" s="6"/>
      <c r="S11" s="6"/>
      <c r="T11" s="6"/>
      <c r="U11" s="6"/>
      <c r="V11" s="6"/>
      <c r="W11" s="6"/>
    </row>
    <row r="12" spans="1:23" ht="31.5" customHeight="1">
      <c r="A12" s="73" t="s">
        <v>45</v>
      </c>
      <c r="B12" s="68" t="s">
        <v>150</v>
      </c>
      <c r="C12" s="14" t="s">
        <v>151</v>
      </c>
      <c r="D12" s="14" t="s">
        <v>91</v>
      </c>
      <c r="E12" s="14" t="s">
        <v>92</v>
      </c>
      <c r="F12" s="14" t="s">
        <v>154</v>
      </c>
      <c r="G12" s="14" t="s">
        <v>155</v>
      </c>
      <c r="H12" s="6">
        <v>924</v>
      </c>
      <c r="I12" s="6">
        <v>924</v>
      </c>
      <c r="J12" s="6">
        <v>231</v>
      </c>
      <c r="K12" s="6"/>
      <c r="L12" s="6">
        <v>693</v>
      </c>
      <c r="M12" s="6"/>
      <c r="N12" s="6"/>
      <c r="O12" s="6"/>
      <c r="P12" s="6"/>
      <c r="Q12" s="6"/>
      <c r="R12" s="6"/>
      <c r="S12" s="6"/>
      <c r="T12" s="6"/>
      <c r="U12" s="6"/>
      <c r="V12" s="6"/>
      <c r="W12" s="6"/>
    </row>
    <row r="13" spans="1:23" ht="31.5" customHeight="1">
      <c r="A13" s="73" t="s">
        <v>45</v>
      </c>
      <c r="B13" s="68" t="s">
        <v>150</v>
      </c>
      <c r="C13" s="14" t="s">
        <v>151</v>
      </c>
      <c r="D13" s="14" t="s">
        <v>91</v>
      </c>
      <c r="E13" s="14" t="s">
        <v>92</v>
      </c>
      <c r="F13" s="14" t="s">
        <v>156</v>
      </c>
      <c r="G13" s="14" t="s">
        <v>157</v>
      </c>
      <c r="H13" s="6">
        <v>822102</v>
      </c>
      <c r="I13" s="6">
        <v>822102</v>
      </c>
      <c r="J13" s="6">
        <v>205525.5</v>
      </c>
      <c r="K13" s="6"/>
      <c r="L13" s="6">
        <v>616576.5</v>
      </c>
      <c r="M13" s="6"/>
      <c r="N13" s="6"/>
      <c r="O13" s="6"/>
      <c r="P13" s="6"/>
      <c r="Q13" s="6"/>
      <c r="R13" s="6"/>
      <c r="S13" s="6"/>
      <c r="T13" s="6"/>
      <c r="U13" s="6"/>
      <c r="V13" s="6"/>
      <c r="W13" s="6"/>
    </row>
    <row r="14" spans="1:23" ht="31.5" customHeight="1">
      <c r="A14" s="73" t="s">
        <v>45</v>
      </c>
      <c r="B14" s="68" t="s">
        <v>150</v>
      </c>
      <c r="C14" s="14" t="s">
        <v>151</v>
      </c>
      <c r="D14" s="14" t="s">
        <v>91</v>
      </c>
      <c r="E14" s="14" t="s">
        <v>92</v>
      </c>
      <c r="F14" s="14" t="s">
        <v>158</v>
      </c>
      <c r="G14" s="14" t="s">
        <v>159</v>
      </c>
      <c r="H14" s="6">
        <v>13053744</v>
      </c>
      <c r="I14" s="6">
        <v>13053744</v>
      </c>
      <c r="J14" s="6">
        <v>3263436</v>
      </c>
      <c r="K14" s="6"/>
      <c r="L14" s="6">
        <v>9790308</v>
      </c>
      <c r="M14" s="6"/>
      <c r="N14" s="6"/>
      <c r="O14" s="6"/>
      <c r="P14" s="6"/>
      <c r="Q14" s="6"/>
      <c r="R14" s="6"/>
      <c r="S14" s="6"/>
      <c r="T14" s="6"/>
      <c r="U14" s="6"/>
      <c r="V14" s="6"/>
      <c r="W14" s="6"/>
    </row>
    <row r="15" spans="1:23" ht="31.5" customHeight="1">
      <c r="A15" s="73" t="s">
        <v>45</v>
      </c>
      <c r="B15" s="68" t="s">
        <v>160</v>
      </c>
      <c r="C15" s="14" t="s">
        <v>161</v>
      </c>
      <c r="D15" s="14" t="s">
        <v>66</v>
      </c>
      <c r="E15" s="14" t="s">
        <v>67</v>
      </c>
      <c r="F15" s="14" t="s">
        <v>162</v>
      </c>
      <c r="G15" s="14" t="s">
        <v>163</v>
      </c>
      <c r="H15" s="6">
        <v>3492563.76</v>
      </c>
      <c r="I15" s="6">
        <v>3492563.76</v>
      </c>
      <c r="J15" s="6">
        <v>873140.94</v>
      </c>
      <c r="K15" s="6"/>
      <c r="L15" s="6">
        <v>2619422.8199999998</v>
      </c>
      <c r="M15" s="6"/>
      <c r="N15" s="6"/>
      <c r="O15" s="6"/>
      <c r="P15" s="6"/>
      <c r="Q15" s="6"/>
      <c r="R15" s="6"/>
      <c r="S15" s="6"/>
      <c r="T15" s="6"/>
      <c r="U15" s="6"/>
      <c r="V15" s="6"/>
      <c r="W15" s="6"/>
    </row>
    <row r="16" spans="1:23" ht="31.5" customHeight="1">
      <c r="A16" s="73" t="s">
        <v>45</v>
      </c>
      <c r="B16" s="68" t="s">
        <v>160</v>
      </c>
      <c r="C16" s="14" t="s">
        <v>161</v>
      </c>
      <c r="D16" s="14" t="s">
        <v>70</v>
      </c>
      <c r="E16" s="14" t="s">
        <v>69</v>
      </c>
      <c r="F16" s="14" t="s">
        <v>164</v>
      </c>
      <c r="G16" s="14" t="s">
        <v>165</v>
      </c>
      <c r="H16" s="6">
        <v>171816.66</v>
      </c>
      <c r="I16" s="6">
        <v>171816.66</v>
      </c>
      <c r="J16" s="6">
        <v>42954.16</v>
      </c>
      <c r="K16" s="6"/>
      <c r="L16" s="6">
        <v>128862.5</v>
      </c>
      <c r="M16" s="6"/>
      <c r="N16" s="6"/>
      <c r="O16" s="6"/>
      <c r="P16" s="6"/>
      <c r="Q16" s="6"/>
      <c r="R16" s="6"/>
      <c r="S16" s="6"/>
      <c r="T16" s="6"/>
      <c r="U16" s="6"/>
      <c r="V16" s="6"/>
      <c r="W16" s="6"/>
    </row>
    <row r="17" spans="1:23" ht="31.5" customHeight="1">
      <c r="A17" s="73" t="s">
        <v>45</v>
      </c>
      <c r="B17" s="68" t="s">
        <v>160</v>
      </c>
      <c r="C17" s="14" t="s">
        <v>161</v>
      </c>
      <c r="D17" s="14" t="s">
        <v>75</v>
      </c>
      <c r="E17" s="14" t="s">
        <v>76</v>
      </c>
      <c r="F17" s="14" t="s">
        <v>166</v>
      </c>
      <c r="G17" s="14" t="s">
        <v>167</v>
      </c>
      <c r="H17" s="6">
        <v>2182852.35</v>
      </c>
      <c r="I17" s="6">
        <v>2182852.35</v>
      </c>
      <c r="J17" s="6">
        <v>545713.09</v>
      </c>
      <c r="K17" s="6"/>
      <c r="L17" s="6">
        <v>1637139.26</v>
      </c>
      <c r="M17" s="6"/>
      <c r="N17" s="6"/>
      <c r="O17" s="6"/>
      <c r="P17" s="6"/>
      <c r="Q17" s="6"/>
      <c r="R17" s="6"/>
      <c r="S17" s="6"/>
      <c r="T17" s="6"/>
      <c r="U17" s="6"/>
      <c r="V17" s="6"/>
      <c r="W17" s="6"/>
    </row>
    <row r="18" spans="1:23" ht="31.5" customHeight="1">
      <c r="A18" s="73" t="s">
        <v>45</v>
      </c>
      <c r="B18" s="68" t="s">
        <v>160</v>
      </c>
      <c r="C18" s="14" t="s">
        <v>161</v>
      </c>
      <c r="D18" s="14" t="s">
        <v>77</v>
      </c>
      <c r="E18" s="14" t="s">
        <v>78</v>
      </c>
      <c r="F18" s="14" t="s">
        <v>168</v>
      </c>
      <c r="G18" s="14" t="s">
        <v>169</v>
      </c>
      <c r="H18" s="6">
        <v>1672542.53</v>
      </c>
      <c r="I18" s="6">
        <v>1672542.53</v>
      </c>
      <c r="J18" s="6">
        <v>418135.63</v>
      </c>
      <c r="K18" s="6"/>
      <c r="L18" s="6">
        <v>1254406.8999999999</v>
      </c>
      <c r="M18" s="6"/>
      <c r="N18" s="6"/>
      <c r="O18" s="6"/>
      <c r="P18" s="6"/>
      <c r="Q18" s="6"/>
      <c r="R18" s="6"/>
      <c r="S18" s="6"/>
      <c r="T18" s="6"/>
      <c r="U18" s="6"/>
      <c r="V18" s="6"/>
      <c r="W18" s="6"/>
    </row>
    <row r="19" spans="1:23" ht="31.5" customHeight="1">
      <c r="A19" s="73" t="s">
        <v>45</v>
      </c>
      <c r="B19" s="68" t="s">
        <v>160</v>
      </c>
      <c r="C19" s="14" t="s">
        <v>161</v>
      </c>
      <c r="D19" s="14" t="s">
        <v>79</v>
      </c>
      <c r="E19" s="14" t="s">
        <v>80</v>
      </c>
      <c r="F19" s="14" t="s">
        <v>164</v>
      </c>
      <c r="G19" s="14" t="s">
        <v>165</v>
      </c>
      <c r="H19" s="6">
        <v>122440.5</v>
      </c>
      <c r="I19" s="6">
        <v>122440.5</v>
      </c>
      <c r="J19" s="6">
        <v>122440.5</v>
      </c>
      <c r="K19" s="6"/>
      <c r="L19" s="6"/>
      <c r="M19" s="6"/>
      <c r="N19" s="6"/>
      <c r="O19" s="6"/>
      <c r="P19" s="6"/>
      <c r="Q19" s="6"/>
      <c r="R19" s="6"/>
      <c r="S19" s="6"/>
      <c r="T19" s="6"/>
      <c r="U19" s="6"/>
      <c r="V19" s="6"/>
      <c r="W19" s="6"/>
    </row>
    <row r="20" spans="1:23" ht="31.5" customHeight="1">
      <c r="A20" s="73" t="s">
        <v>45</v>
      </c>
      <c r="B20" s="68" t="s">
        <v>170</v>
      </c>
      <c r="C20" s="14" t="s">
        <v>100</v>
      </c>
      <c r="D20" s="14" t="s">
        <v>99</v>
      </c>
      <c r="E20" s="14" t="s">
        <v>100</v>
      </c>
      <c r="F20" s="14" t="s">
        <v>171</v>
      </c>
      <c r="G20" s="14" t="s">
        <v>100</v>
      </c>
      <c r="H20" s="6">
        <v>2502699.8199999998</v>
      </c>
      <c r="I20" s="6">
        <v>2502699.8199999998</v>
      </c>
      <c r="J20" s="6">
        <v>625674.96</v>
      </c>
      <c r="K20" s="6"/>
      <c r="L20" s="6">
        <v>1877024.86</v>
      </c>
      <c r="M20" s="6"/>
      <c r="N20" s="6"/>
      <c r="O20" s="6"/>
      <c r="P20" s="6"/>
      <c r="Q20" s="6"/>
      <c r="R20" s="6"/>
      <c r="S20" s="6"/>
      <c r="T20" s="6"/>
      <c r="U20" s="6"/>
      <c r="V20" s="6"/>
      <c r="W20" s="6"/>
    </row>
    <row r="21" spans="1:23" ht="31.5" customHeight="1">
      <c r="A21" s="73" t="s">
        <v>45</v>
      </c>
      <c r="B21" s="68" t="s">
        <v>172</v>
      </c>
      <c r="C21" s="14" t="s">
        <v>173</v>
      </c>
      <c r="D21" s="14" t="s">
        <v>91</v>
      </c>
      <c r="E21" s="14" t="s">
        <v>92</v>
      </c>
      <c r="F21" s="14" t="s">
        <v>174</v>
      </c>
      <c r="G21" s="14" t="s">
        <v>175</v>
      </c>
      <c r="H21" s="6">
        <v>11606.4</v>
      </c>
      <c r="I21" s="6">
        <v>11606.4</v>
      </c>
      <c r="J21" s="6">
        <v>2901.6</v>
      </c>
      <c r="K21" s="6"/>
      <c r="L21" s="6">
        <v>8704.7999999999993</v>
      </c>
      <c r="M21" s="6"/>
      <c r="N21" s="6"/>
      <c r="O21" s="6"/>
      <c r="P21" s="6"/>
      <c r="Q21" s="6"/>
      <c r="R21" s="6"/>
      <c r="S21" s="6"/>
      <c r="T21" s="6"/>
      <c r="U21" s="6"/>
      <c r="V21" s="6"/>
      <c r="W21" s="6"/>
    </row>
    <row r="22" spans="1:23" ht="31.5" customHeight="1">
      <c r="A22" s="73" t="s">
        <v>45</v>
      </c>
      <c r="B22" s="68" t="s">
        <v>176</v>
      </c>
      <c r="C22" s="14" t="s">
        <v>177</v>
      </c>
      <c r="D22" s="14" t="s">
        <v>91</v>
      </c>
      <c r="E22" s="14" t="s">
        <v>92</v>
      </c>
      <c r="F22" s="14" t="s">
        <v>178</v>
      </c>
      <c r="G22" s="14" t="s">
        <v>179</v>
      </c>
      <c r="H22" s="6">
        <v>355200</v>
      </c>
      <c r="I22" s="6">
        <v>355200</v>
      </c>
      <c r="J22" s="6"/>
      <c r="K22" s="6"/>
      <c r="L22" s="6">
        <v>355200</v>
      </c>
      <c r="M22" s="6"/>
      <c r="N22" s="6"/>
      <c r="O22" s="6"/>
      <c r="P22" s="6"/>
      <c r="Q22" s="6"/>
      <c r="R22" s="6"/>
      <c r="S22" s="6"/>
      <c r="T22" s="6"/>
      <c r="U22" s="6"/>
      <c r="V22" s="6"/>
      <c r="W22" s="6"/>
    </row>
    <row r="23" spans="1:23" ht="31.5" customHeight="1">
      <c r="A23" s="73" t="s">
        <v>45</v>
      </c>
      <c r="B23" s="68" t="s">
        <v>180</v>
      </c>
      <c r="C23" s="14" t="s">
        <v>181</v>
      </c>
      <c r="D23" s="14" t="s">
        <v>91</v>
      </c>
      <c r="E23" s="14" t="s">
        <v>92</v>
      </c>
      <c r="F23" s="14" t="s">
        <v>182</v>
      </c>
      <c r="G23" s="14" t="s">
        <v>181</v>
      </c>
      <c r="H23" s="6">
        <v>474839.88</v>
      </c>
      <c r="I23" s="6">
        <v>474839.88</v>
      </c>
      <c r="J23" s="6">
        <v>118709.97</v>
      </c>
      <c r="K23" s="6"/>
      <c r="L23" s="6">
        <v>356129.91</v>
      </c>
      <c r="M23" s="6"/>
      <c r="N23" s="6"/>
      <c r="O23" s="6"/>
      <c r="P23" s="6"/>
      <c r="Q23" s="6"/>
      <c r="R23" s="6"/>
      <c r="S23" s="6"/>
      <c r="T23" s="6"/>
      <c r="U23" s="6"/>
      <c r="V23" s="6"/>
      <c r="W23" s="6"/>
    </row>
    <row r="24" spans="1:23" ht="31.5" customHeight="1">
      <c r="A24" s="73" t="s">
        <v>45</v>
      </c>
      <c r="B24" s="68" t="s">
        <v>183</v>
      </c>
      <c r="C24" s="14" t="s">
        <v>184</v>
      </c>
      <c r="D24" s="14" t="s">
        <v>64</v>
      </c>
      <c r="E24" s="14" t="s">
        <v>65</v>
      </c>
      <c r="F24" s="14" t="s">
        <v>185</v>
      </c>
      <c r="G24" s="14" t="s">
        <v>186</v>
      </c>
      <c r="H24" s="6">
        <v>72900</v>
      </c>
      <c r="I24" s="6">
        <v>72900</v>
      </c>
      <c r="J24" s="6">
        <v>18225</v>
      </c>
      <c r="K24" s="6"/>
      <c r="L24" s="6">
        <v>54675</v>
      </c>
      <c r="M24" s="6"/>
      <c r="N24" s="6"/>
      <c r="O24" s="6"/>
      <c r="P24" s="6"/>
      <c r="Q24" s="6"/>
      <c r="R24" s="6"/>
      <c r="S24" s="6"/>
      <c r="T24" s="6"/>
      <c r="U24" s="6"/>
      <c r="V24" s="6"/>
      <c r="W24" s="6"/>
    </row>
    <row r="25" spans="1:23" ht="31.5" customHeight="1">
      <c r="A25" s="73" t="s">
        <v>45</v>
      </c>
      <c r="B25" s="68" t="s">
        <v>183</v>
      </c>
      <c r="C25" s="14" t="s">
        <v>184</v>
      </c>
      <c r="D25" s="14" t="s">
        <v>91</v>
      </c>
      <c r="E25" s="14" t="s">
        <v>92</v>
      </c>
      <c r="F25" s="14" t="s">
        <v>187</v>
      </c>
      <c r="G25" s="14" t="s">
        <v>188</v>
      </c>
      <c r="H25" s="6">
        <v>168825.58</v>
      </c>
      <c r="I25" s="6">
        <v>168825.58</v>
      </c>
      <c r="J25" s="6"/>
      <c r="K25" s="6"/>
      <c r="L25" s="6">
        <v>168825.58</v>
      </c>
      <c r="M25" s="6"/>
      <c r="N25" s="6"/>
      <c r="O25" s="6"/>
      <c r="P25" s="6"/>
      <c r="Q25" s="6"/>
      <c r="R25" s="6"/>
      <c r="S25" s="6"/>
      <c r="T25" s="6"/>
      <c r="U25" s="6"/>
      <c r="V25" s="6"/>
      <c r="W25" s="6"/>
    </row>
    <row r="26" spans="1:23" ht="31.5" customHeight="1">
      <c r="A26" s="73" t="s">
        <v>45</v>
      </c>
      <c r="B26" s="68" t="s">
        <v>183</v>
      </c>
      <c r="C26" s="14" t="s">
        <v>184</v>
      </c>
      <c r="D26" s="14" t="s">
        <v>91</v>
      </c>
      <c r="E26" s="14" t="s">
        <v>92</v>
      </c>
      <c r="F26" s="14" t="s">
        <v>189</v>
      </c>
      <c r="G26" s="14" t="s">
        <v>190</v>
      </c>
      <c r="H26" s="6">
        <v>30000</v>
      </c>
      <c r="I26" s="6">
        <v>30000</v>
      </c>
      <c r="J26" s="6">
        <v>7500</v>
      </c>
      <c r="K26" s="6"/>
      <c r="L26" s="6">
        <v>22500</v>
      </c>
      <c r="M26" s="6"/>
      <c r="N26" s="6"/>
      <c r="O26" s="6"/>
      <c r="P26" s="6"/>
      <c r="Q26" s="6"/>
      <c r="R26" s="6"/>
      <c r="S26" s="6"/>
      <c r="T26" s="6"/>
      <c r="U26" s="6"/>
      <c r="V26" s="6"/>
      <c r="W26" s="6"/>
    </row>
    <row r="27" spans="1:23" ht="31.5" customHeight="1">
      <c r="A27" s="73" t="s">
        <v>45</v>
      </c>
      <c r="B27" s="68" t="s">
        <v>183</v>
      </c>
      <c r="C27" s="14" t="s">
        <v>184</v>
      </c>
      <c r="D27" s="14" t="s">
        <v>91</v>
      </c>
      <c r="E27" s="14" t="s">
        <v>92</v>
      </c>
      <c r="F27" s="14" t="s">
        <v>191</v>
      </c>
      <c r="G27" s="14" t="s">
        <v>192</v>
      </c>
      <c r="H27" s="6">
        <v>40000</v>
      </c>
      <c r="I27" s="6">
        <v>40000</v>
      </c>
      <c r="J27" s="6">
        <v>10000</v>
      </c>
      <c r="K27" s="6"/>
      <c r="L27" s="6">
        <v>30000</v>
      </c>
      <c r="M27" s="6"/>
      <c r="N27" s="6"/>
      <c r="O27" s="6"/>
      <c r="P27" s="6"/>
      <c r="Q27" s="6"/>
      <c r="R27" s="6"/>
      <c r="S27" s="6"/>
      <c r="T27" s="6"/>
      <c r="U27" s="6"/>
      <c r="V27" s="6"/>
      <c r="W27" s="6"/>
    </row>
    <row r="28" spans="1:23" ht="31.5" customHeight="1">
      <c r="A28" s="73" t="s">
        <v>45</v>
      </c>
      <c r="B28" s="68" t="s">
        <v>183</v>
      </c>
      <c r="C28" s="14" t="s">
        <v>184</v>
      </c>
      <c r="D28" s="14" t="s">
        <v>91</v>
      </c>
      <c r="E28" s="14" t="s">
        <v>92</v>
      </c>
      <c r="F28" s="14" t="s">
        <v>193</v>
      </c>
      <c r="G28" s="14" t="s">
        <v>194</v>
      </c>
      <c r="H28" s="6">
        <v>80000</v>
      </c>
      <c r="I28" s="6">
        <v>80000</v>
      </c>
      <c r="J28" s="6">
        <v>20000</v>
      </c>
      <c r="K28" s="6"/>
      <c r="L28" s="6">
        <v>60000</v>
      </c>
      <c r="M28" s="6"/>
      <c r="N28" s="6"/>
      <c r="O28" s="6"/>
      <c r="P28" s="6"/>
      <c r="Q28" s="6"/>
      <c r="R28" s="6"/>
      <c r="S28" s="6"/>
      <c r="T28" s="6"/>
      <c r="U28" s="6"/>
      <c r="V28" s="6"/>
      <c r="W28" s="6"/>
    </row>
    <row r="29" spans="1:23" ht="31.5" customHeight="1">
      <c r="A29" s="73" t="s">
        <v>45</v>
      </c>
      <c r="B29" s="68" t="s">
        <v>183</v>
      </c>
      <c r="C29" s="14" t="s">
        <v>184</v>
      </c>
      <c r="D29" s="14" t="s">
        <v>91</v>
      </c>
      <c r="E29" s="14" t="s">
        <v>92</v>
      </c>
      <c r="F29" s="14" t="s">
        <v>195</v>
      </c>
      <c r="G29" s="14" t="s">
        <v>196</v>
      </c>
      <c r="H29" s="6">
        <v>55000</v>
      </c>
      <c r="I29" s="6">
        <v>55000</v>
      </c>
      <c r="J29" s="6">
        <v>13750</v>
      </c>
      <c r="K29" s="6"/>
      <c r="L29" s="6">
        <v>41250</v>
      </c>
      <c r="M29" s="6"/>
      <c r="N29" s="6"/>
      <c r="O29" s="6"/>
      <c r="P29" s="6"/>
      <c r="Q29" s="6"/>
      <c r="R29" s="6"/>
      <c r="S29" s="6"/>
      <c r="T29" s="6"/>
      <c r="U29" s="6"/>
      <c r="V29" s="6"/>
      <c r="W29" s="6"/>
    </row>
    <row r="30" spans="1:23" ht="31.5" customHeight="1">
      <c r="A30" s="73" t="s">
        <v>45</v>
      </c>
      <c r="B30" s="68" t="s">
        <v>183</v>
      </c>
      <c r="C30" s="14" t="s">
        <v>184</v>
      </c>
      <c r="D30" s="14" t="s">
        <v>91</v>
      </c>
      <c r="E30" s="14" t="s">
        <v>92</v>
      </c>
      <c r="F30" s="14" t="s">
        <v>197</v>
      </c>
      <c r="G30" s="14" t="s">
        <v>198</v>
      </c>
      <c r="H30" s="6">
        <v>35000</v>
      </c>
      <c r="I30" s="6">
        <v>35000</v>
      </c>
      <c r="J30" s="6">
        <v>8750</v>
      </c>
      <c r="K30" s="6"/>
      <c r="L30" s="6">
        <v>26250</v>
      </c>
      <c r="M30" s="6"/>
      <c r="N30" s="6"/>
      <c r="O30" s="6"/>
      <c r="P30" s="6"/>
      <c r="Q30" s="6"/>
      <c r="R30" s="6"/>
      <c r="S30" s="6"/>
      <c r="T30" s="6"/>
      <c r="U30" s="6"/>
      <c r="V30" s="6"/>
      <c r="W30" s="6"/>
    </row>
    <row r="31" spans="1:23" ht="31.5" customHeight="1">
      <c r="A31" s="73" t="s">
        <v>45</v>
      </c>
      <c r="B31" s="68" t="s">
        <v>183</v>
      </c>
      <c r="C31" s="14" t="s">
        <v>184</v>
      </c>
      <c r="D31" s="14" t="s">
        <v>91</v>
      </c>
      <c r="E31" s="14" t="s">
        <v>92</v>
      </c>
      <c r="F31" s="14" t="s">
        <v>199</v>
      </c>
      <c r="G31" s="14" t="s">
        <v>200</v>
      </c>
      <c r="H31" s="6">
        <v>400000</v>
      </c>
      <c r="I31" s="6">
        <v>400000</v>
      </c>
      <c r="J31" s="6">
        <v>100000</v>
      </c>
      <c r="K31" s="6"/>
      <c r="L31" s="6">
        <v>300000</v>
      </c>
      <c r="M31" s="6"/>
      <c r="N31" s="6"/>
      <c r="O31" s="6"/>
      <c r="P31" s="6"/>
      <c r="Q31" s="6"/>
      <c r="R31" s="6"/>
      <c r="S31" s="6"/>
      <c r="T31" s="6"/>
      <c r="U31" s="6"/>
      <c r="V31" s="6"/>
      <c r="W31" s="6"/>
    </row>
    <row r="32" spans="1:23" ht="31.5" customHeight="1">
      <c r="A32" s="73" t="s">
        <v>45</v>
      </c>
      <c r="B32" s="68" t="s">
        <v>183</v>
      </c>
      <c r="C32" s="14" t="s">
        <v>184</v>
      </c>
      <c r="D32" s="14" t="s">
        <v>91</v>
      </c>
      <c r="E32" s="14" t="s">
        <v>92</v>
      </c>
      <c r="F32" s="14" t="s">
        <v>201</v>
      </c>
      <c r="G32" s="14" t="s">
        <v>202</v>
      </c>
      <c r="H32" s="6">
        <v>100000</v>
      </c>
      <c r="I32" s="6">
        <v>100000</v>
      </c>
      <c r="J32" s="6">
        <v>25000</v>
      </c>
      <c r="K32" s="6"/>
      <c r="L32" s="6">
        <v>75000</v>
      </c>
      <c r="M32" s="6"/>
      <c r="N32" s="6"/>
      <c r="O32" s="6"/>
      <c r="P32" s="6"/>
      <c r="Q32" s="6"/>
      <c r="R32" s="6"/>
      <c r="S32" s="6"/>
      <c r="T32" s="6"/>
      <c r="U32" s="6"/>
      <c r="V32" s="6"/>
      <c r="W32" s="6"/>
    </row>
    <row r="33" spans="1:23" ht="31.5" customHeight="1">
      <c r="A33" s="73" t="s">
        <v>45</v>
      </c>
      <c r="B33" s="68" t="s">
        <v>183</v>
      </c>
      <c r="C33" s="14" t="s">
        <v>184</v>
      </c>
      <c r="D33" s="14" t="s">
        <v>91</v>
      </c>
      <c r="E33" s="14" t="s">
        <v>92</v>
      </c>
      <c r="F33" s="14" t="s">
        <v>203</v>
      </c>
      <c r="G33" s="14" t="s">
        <v>204</v>
      </c>
      <c r="H33" s="6">
        <v>41000</v>
      </c>
      <c r="I33" s="6">
        <v>41000</v>
      </c>
      <c r="J33" s="6">
        <v>10250</v>
      </c>
      <c r="K33" s="6"/>
      <c r="L33" s="6">
        <v>30750</v>
      </c>
      <c r="M33" s="6"/>
      <c r="N33" s="6"/>
      <c r="O33" s="6"/>
      <c r="P33" s="6"/>
      <c r="Q33" s="6"/>
      <c r="R33" s="6"/>
      <c r="S33" s="6"/>
      <c r="T33" s="6"/>
      <c r="U33" s="6"/>
      <c r="V33" s="6"/>
      <c r="W33" s="6"/>
    </row>
    <row r="34" spans="1:23" ht="31.5" customHeight="1">
      <c r="A34" s="73" t="s">
        <v>45</v>
      </c>
      <c r="B34" s="68" t="s">
        <v>183</v>
      </c>
      <c r="C34" s="14" t="s">
        <v>184</v>
      </c>
      <c r="D34" s="14" t="s">
        <v>91</v>
      </c>
      <c r="E34" s="14" t="s">
        <v>92</v>
      </c>
      <c r="F34" s="14" t="s">
        <v>205</v>
      </c>
      <c r="G34" s="14" t="s">
        <v>206</v>
      </c>
      <c r="H34" s="6">
        <v>76000</v>
      </c>
      <c r="I34" s="6">
        <v>76000</v>
      </c>
      <c r="J34" s="6">
        <v>19000</v>
      </c>
      <c r="K34" s="6"/>
      <c r="L34" s="6">
        <v>57000</v>
      </c>
      <c r="M34" s="6"/>
      <c r="N34" s="6"/>
      <c r="O34" s="6"/>
      <c r="P34" s="6"/>
      <c r="Q34" s="6"/>
      <c r="R34" s="6"/>
      <c r="S34" s="6"/>
      <c r="T34" s="6"/>
      <c r="U34" s="6"/>
      <c r="V34" s="6"/>
      <c r="W34" s="6"/>
    </row>
    <row r="35" spans="1:23" ht="31.5" customHeight="1">
      <c r="A35" s="73" t="s">
        <v>45</v>
      </c>
      <c r="B35" s="68" t="s">
        <v>183</v>
      </c>
      <c r="C35" s="14" t="s">
        <v>184</v>
      </c>
      <c r="D35" s="14" t="s">
        <v>91</v>
      </c>
      <c r="E35" s="14" t="s">
        <v>92</v>
      </c>
      <c r="F35" s="14" t="s">
        <v>185</v>
      </c>
      <c r="G35" s="14" t="s">
        <v>186</v>
      </c>
      <c r="H35" s="6">
        <v>652477.76</v>
      </c>
      <c r="I35" s="6">
        <v>652477.76</v>
      </c>
      <c r="J35" s="6">
        <v>163119.44</v>
      </c>
      <c r="K35" s="6"/>
      <c r="L35" s="6">
        <v>489358.32</v>
      </c>
      <c r="M35" s="6"/>
      <c r="N35" s="6"/>
      <c r="O35" s="6"/>
      <c r="P35" s="6"/>
      <c r="Q35" s="6"/>
      <c r="R35" s="6"/>
      <c r="S35" s="6"/>
      <c r="T35" s="6"/>
      <c r="U35" s="6"/>
      <c r="V35" s="6"/>
      <c r="W35" s="6"/>
    </row>
    <row r="36" spans="1:23" ht="18.7" customHeight="1">
      <c r="A36" s="169" t="s">
        <v>101</v>
      </c>
      <c r="B36" s="170"/>
      <c r="C36" s="170"/>
      <c r="D36" s="170"/>
      <c r="E36" s="170"/>
      <c r="F36" s="170"/>
      <c r="G36" s="171"/>
      <c r="H36" s="6">
        <v>36479759.240000002</v>
      </c>
      <c r="I36" s="6">
        <v>36479759.240000002</v>
      </c>
      <c r="J36" s="6">
        <v>9080763.7899999991</v>
      </c>
      <c r="K36" s="6"/>
      <c r="L36" s="6">
        <v>27398995.449999999</v>
      </c>
      <c r="M36" s="6"/>
      <c r="N36" s="6"/>
      <c r="O36" s="6"/>
      <c r="P36" s="6"/>
      <c r="Q36" s="6"/>
      <c r="R36" s="6"/>
      <c r="S36" s="6"/>
      <c r="T36" s="6"/>
      <c r="U36" s="6"/>
      <c r="V36" s="6"/>
      <c r="W36" s="6"/>
    </row>
  </sheetData>
  <mergeCells count="30">
    <mergeCell ref="A2:W2"/>
    <mergeCell ref="A3:G3"/>
    <mergeCell ref="H4:W4"/>
    <mergeCell ref="I5:M5"/>
    <mergeCell ref="N5:P5"/>
    <mergeCell ref="R5:W5"/>
    <mergeCell ref="H5:H7"/>
    <mergeCell ref="I6:I7"/>
    <mergeCell ref="J6:J7"/>
    <mergeCell ref="K6:K7"/>
    <mergeCell ref="A36:G36"/>
    <mergeCell ref="A4:A7"/>
    <mergeCell ref="B4:B7"/>
    <mergeCell ref="C4:C7"/>
    <mergeCell ref="D4:D7"/>
    <mergeCell ref="E4:E7"/>
    <mergeCell ref="F4:F7"/>
    <mergeCell ref="G4:G7"/>
    <mergeCell ref="L6:L7"/>
    <mergeCell ref="M6:M7"/>
    <mergeCell ref="N6:N7"/>
    <mergeCell ref="O6:O7"/>
    <mergeCell ref="P6:P7"/>
    <mergeCell ref="Q5:Q7"/>
    <mergeCell ref="R6:R7"/>
    <mergeCell ref="S6:S7"/>
    <mergeCell ref="T6:T7"/>
    <mergeCell ref="U6:U7"/>
    <mergeCell ref="V6:V7"/>
    <mergeCell ref="W6:W7"/>
  </mergeCells>
  <phoneticPr fontId="5" type="noConversion"/>
  <pageMargins left="0.74803149606299213" right="0.74803149606299213" top="0.98425196850393704" bottom="0.98425196850393704" header="0.51181102362204722" footer="0.51181102362204722"/>
  <pageSetup paperSize="9" scale="32" fitToHeight="12" orientation="landscape" r:id="rId1"/>
</worksheet>
</file>

<file path=xl/worksheets/sheet8.xml><?xml version="1.0" encoding="utf-8"?>
<worksheet xmlns="http://schemas.openxmlformats.org/spreadsheetml/2006/main" xmlns:r="http://schemas.openxmlformats.org/officeDocument/2006/relationships">
  <sheetPr>
    <outlinePr summaryRight="0"/>
    <pageSetUpPr fitToPage="1"/>
  </sheetPr>
  <dimension ref="A1:W39"/>
  <sheetViews>
    <sheetView showZeros="0" zoomScaleSheetLayoutView="100" workbookViewId="0">
      <selection activeCell="E14" sqref="E14"/>
    </sheetView>
  </sheetViews>
  <sheetFormatPr defaultColWidth="9.125" defaultRowHeight="14.4" customHeight="1"/>
  <cols>
    <col min="1" max="1" width="14.625" customWidth="1"/>
    <col min="2" max="2" width="31.5" customWidth="1"/>
    <col min="3" max="3" width="31.375" customWidth="1"/>
    <col min="4" max="4" width="31.5" customWidth="1"/>
    <col min="5" max="5" width="15.625" customWidth="1"/>
    <col min="6" max="6" width="19.75" customWidth="1"/>
    <col min="7" max="7" width="14.875" customWidth="1"/>
    <col min="8" max="8" width="19.75" customWidth="1"/>
    <col min="9" max="16" width="14.125" customWidth="1"/>
    <col min="17" max="17" width="13.625" customWidth="1"/>
    <col min="18" max="23" width="15.125" customWidth="1"/>
  </cols>
  <sheetData>
    <row r="1" spans="1:23" ht="13.7" customHeight="1">
      <c r="E1" s="11"/>
      <c r="F1" s="11"/>
      <c r="G1" s="11"/>
      <c r="H1" s="11"/>
      <c r="U1" s="70"/>
      <c r="W1" s="36" t="s">
        <v>207</v>
      </c>
    </row>
    <row r="2" spans="1:23" ht="27.7" customHeight="1">
      <c r="A2" s="131" t="s">
        <v>208</v>
      </c>
      <c r="B2" s="131"/>
      <c r="C2" s="131"/>
      <c r="D2" s="131"/>
      <c r="E2" s="131"/>
      <c r="F2" s="131"/>
      <c r="G2" s="131"/>
      <c r="H2" s="131"/>
      <c r="I2" s="131"/>
      <c r="J2" s="131"/>
      <c r="K2" s="131"/>
      <c r="L2" s="131"/>
      <c r="M2" s="131"/>
      <c r="N2" s="131"/>
      <c r="O2" s="131"/>
      <c r="P2" s="131"/>
      <c r="Q2" s="131"/>
      <c r="R2" s="131"/>
      <c r="S2" s="131"/>
      <c r="T2" s="131"/>
      <c r="U2" s="131"/>
      <c r="V2" s="131"/>
      <c r="W2" s="131"/>
    </row>
    <row r="3" spans="1:23" ht="13.7" customHeight="1">
      <c r="A3" s="153" t="str">
        <f>"单位名称："&amp;"云南省公路路政管理总队"</f>
        <v>单位名称：云南省公路路政管理总队</v>
      </c>
      <c r="B3" s="179" t="str">
        <f>"单位名称："&amp;"云南省公路路政管理总队"</f>
        <v>单位名称：云南省公路路政管理总队</v>
      </c>
      <c r="C3" s="179"/>
      <c r="D3" s="179"/>
      <c r="E3" s="179"/>
      <c r="F3" s="179"/>
      <c r="G3" s="179"/>
      <c r="H3" s="179"/>
      <c r="I3" s="179"/>
      <c r="J3" s="1"/>
      <c r="K3" s="1"/>
      <c r="L3" s="1"/>
      <c r="M3" s="1"/>
      <c r="N3" s="1"/>
      <c r="O3" s="1"/>
      <c r="P3" s="1"/>
      <c r="Q3" s="1"/>
      <c r="U3" s="70"/>
      <c r="W3" s="66" t="s">
        <v>126</v>
      </c>
    </row>
    <row r="4" spans="1:23" ht="21.65" customHeight="1">
      <c r="A4" s="172" t="s">
        <v>209</v>
      </c>
      <c r="B4" s="172" t="s">
        <v>136</v>
      </c>
      <c r="C4" s="172" t="s">
        <v>137</v>
      </c>
      <c r="D4" s="172" t="s">
        <v>210</v>
      </c>
      <c r="E4" s="144" t="s">
        <v>138</v>
      </c>
      <c r="F4" s="144" t="s">
        <v>139</v>
      </c>
      <c r="G4" s="144" t="s">
        <v>140</v>
      </c>
      <c r="H4" s="144" t="s">
        <v>141</v>
      </c>
      <c r="I4" s="149" t="s">
        <v>30</v>
      </c>
      <c r="J4" s="149" t="s">
        <v>211</v>
      </c>
      <c r="K4" s="149"/>
      <c r="L4" s="149"/>
      <c r="M4" s="149"/>
      <c r="N4" s="177" t="s">
        <v>143</v>
      </c>
      <c r="O4" s="177"/>
      <c r="P4" s="177"/>
      <c r="Q4" s="144" t="s">
        <v>36</v>
      </c>
      <c r="R4" s="116" t="s">
        <v>52</v>
      </c>
      <c r="S4" s="159"/>
      <c r="T4" s="159"/>
      <c r="U4" s="159"/>
      <c r="V4" s="159"/>
      <c r="W4" s="117"/>
    </row>
    <row r="5" spans="1:23" ht="21.65" customHeight="1">
      <c r="A5" s="173"/>
      <c r="B5" s="173"/>
      <c r="C5" s="173"/>
      <c r="D5" s="173"/>
      <c r="E5" s="175"/>
      <c r="F5" s="175"/>
      <c r="G5" s="175"/>
      <c r="H5" s="175"/>
      <c r="I5" s="149"/>
      <c r="J5" s="167" t="s">
        <v>33</v>
      </c>
      <c r="K5" s="167"/>
      <c r="L5" s="167" t="s">
        <v>34</v>
      </c>
      <c r="M5" s="167" t="s">
        <v>35</v>
      </c>
      <c r="N5" s="178" t="s">
        <v>33</v>
      </c>
      <c r="O5" s="178" t="s">
        <v>34</v>
      </c>
      <c r="P5" s="178" t="s">
        <v>35</v>
      </c>
      <c r="Q5" s="175"/>
      <c r="R5" s="144" t="s">
        <v>32</v>
      </c>
      <c r="S5" s="144" t="s">
        <v>43</v>
      </c>
      <c r="T5" s="144" t="s">
        <v>149</v>
      </c>
      <c r="U5" s="144" t="s">
        <v>39</v>
      </c>
      <c r="V5" s="144" t="s">
        <v>40</v>
      </c>
      <c r="W5" s="144" t="s">
        <v>41</v>
      </c>
    </row>
    <row r="6" spans="1:23" ht="40.700000000000003" customHeight="1">
      <c r="A6" s="174"/>
      <c r="B6" s="174"/>
      <c r="C6" s="174"/>
      <c r="D6" s="174"/>
      <c r="E6" s="155"/>
      <c r="F6" s="155"/>
      <c r="G6" s="155"/>
      <c r="H6" s="155"/>
      <c r="I6" s="149"/>
      <c r="J6" s="27" t="s">
        <v>32</v>
      </c>
      <c r="K6" s="27" t="s">
        <v>212</v>
      </c>
      <c r="L6" s="167"/>
      <c r="M6" s="167"/>
      <c r="N6" s="155"/>
      <c r="O6" s="155"/>
      <c r="P6" s="155"/>
      <c r="Q6" s="155"/>
      <c r="R6" s="155"/>
      <c r="S6" s="155"/>
      <c r="T6" s="155"/>
      <c r="U6" s="119"/>
      <c r="V6" s="155"/>
      <c r="W6" s="155"/>
    </row>
    <row r="7" spans="1:23" ht="15.1" customHeight="1">
      <c r="A7" s="13">
        <v>1</v>
      </c>
      <c r="B7" s="13">
        <v>2</v>
      </c>
      <c r="C7" s="13">
        <v>3</v>
      </c>
      <c r="D7" s="13">
        <v>4</v>
      </c>
      <c r="E7" s="13">
        <v>5</v>
      </c>
      <c r="F7" s="13">
        <v>6</v>
      </c>
      <c r="G7" s="13">
        <v>7</v>
      </c>
      <c r="H7" s="13">
        <v>8</v>
      </c>
      <c r="I7" s="13">
        <v>9</v>
      </c>
      <c r="J7" s="13">
        <v>10</v>
      </c>
      <c r="K7" s="13">
        <v>11</v>
      </c>
      <c r="L7" s="13">
        <v>12</v>
      </c>
      <c r="M7" s="13">
        <v>13</v>
      </c>
      <c r="N7" s="13">
        <v>14</v>
      </c>
      <c r="O7" s="13">
        <v>15</v>
      </c>
      <c r="P7" s="13">
        <v>16</v>
      </c>
      <c r="Q7" s="13">
        <v>17</v>
      </c>
      <c r="R7" s="13">
        <v>18</v>
      </c>
      <c r="S7" s="13">
        <v>19</v>
      </c>
      <c r="T7" s="13">
        <v>20</v>
      </c>
      <c r="U7" s="13">
        <v>21</v>
      </c>
      <c r="V7" s="13">
        <v>22</v>
      </c>
      <c r="W7" s="13">
        <v>23</v>
      </c>
    </row>
    <row r="8" spans="1:23" ht="32.9" customHeight="1">
      <c r="A8" s="14"/>
      <c r="B8" s="68"/>
      <c r="C8" s="14" t="s">
        <v>213</v>
      </c>
      <c r="D8" s="14"/>
      <c r="E8" s="14"/>
      <c r="F8" s="14"/>
      <c r="G8" s="14"/>
      <c r="H8" s="14"/>
      <c r="I8" s="69">
        <v>500000</v>
      </c>
      <c r="J8" s="69"/>
      <c r="K8" s="69"/>
      <c r="L8" s="69"/>
      <c r="M8" s="69"/>
      <c r="N8" s="69">
        <v>500000</v>
      </c>
      <c r="O8" s="69"/>
      <c r="P8" s="69"/>
      <c r="Q8" s="69"/>
      <c r="R8" s="69"/>
      <c r="S8" s="69"/>
      <c r="T8" s="69"/>
      <c r="U8" s="50"/>
      <c r="V8" s="69"/>
      <c r="W8" s="69"/>
    </row>
    <row r="9" spans="1:23" ht="32.9" customHeight="1">
      <c r="A9" s="14" t="s">
        <v>214</v>
      </c>
      <c r="B9" s="68" t="s">
        <v>215</v>
      </c>
      <c r="C9" s="14" t="s">
        <v>213</v>
      </c>
      <c r="D9" s="14" t="s">
        <v>45</v>
      </c>
      <c r="E9" s="14" t="s">
        <v>91</v>
      </c>
      <c r="F9" s="14" t="s">
        <v>92</v>
      </c>
      <c r="G9" s="14" t="s">
        <v>201</v>
      </c>
      <c r="H9" s="14" t="s">
        <v>202</v>
      </c>
      <c r="I9" s="69">
        <v>500000</v>
      </c>
      <c r="J9" s="69"/>
      <c r="K9" s="69"/>
      <c r="L9" s="69"/>
      <c r="M9" s="69"/>
      <c r="N9" s="69">
        <v>500000</v>
      </c>
      <c r="O9" s="69"/>
      <c r="P9" s="69"/>
      <c r="Q9" s="69"/>
      <c r="R9" s="69"/>
      <c r="S9" s="69"/>
      <c r="T9" s="69"/>
      <c r="U9" s="50"/>
      <c r="V9" s="69"/>
      <c r="W9" s="69"/>
    </row>
    <row r="10" spans="1:23" ht="32.9" customHeight="1">
      <c r="A10" s="14"/>
      <c r="B10" s="14"/>
      <c r="C10" s="14" t="s">
        <v>216</v>
      </c>
      <c r="D10" s="14"/>
      <c r="E10" s="14"/>
      <c r="F10" s="14"/>
      <c r="G10" s="14"/>
      <c r="H10" s="14"/>
      <c r="I10" s="69">
        <v>90000</v>
      </c>
      <c r="J10" s="69">
        <v>90000</v>
      </c>
      <c r="K10" s="69">
        <v>90000</v>
      </c>
      <c r="L10" s="69"/>
      <c r="M10" s="69"/>
      <c r="N10" s="69"/>
      <c r="O10" s="69"/>
      <c r="P10" s="69"/>
      <c r="Q10" s="69"/>
      <c r="R10" s="69"/>
      <c r="S10" s="69"/>
      <c r="T10" s="69"/>
      <c r="U10" s="50"/>
      <c r="V10" s="69"/>
      <c r="W10" s="69"/>
    </row>
    <row r="11" spans="1:23" ht="32.9" customHeight="1">
      <c r="A11" s="14" t="s">
        <v>214</v>
      </c>
      <c r="B11" s="68" t="s">
        <v>217</v>
      </c>
      <c r="C11" s="14" t="s">
        <v>216</v>
      </c>
      <c r="D11" s="14" t="s">
        <v>45</v>
      </c>
      <c r="E11" s="14" t="s">
        <v>91</v>
      </c>
      <c r="F11" s="14" t="s">
        <v>92</v>
      </c>
      <c r="G11" s="14" t="s">
        <v>218</v>
      </c>
      <c r="H11" s="14" t="s">
        <v>219</v>
      </c>
      <c r="I11" s="69">
        <v>90000</v>
      </c>
      <c r="J11" s="69">
        <v>90000</v>
      </c>
      <c r="K11" s="69">
        <v>90000</v>
      </c>
      <c r="L11" s="69"/>
      <c r="M11" s="69"/>
      <c r="N11" s="69"/>
      <c r="O11" s="69"/>
      <c r="P11" s="69"/>
      <c r="Q11" s="69"/>
      <c r="R11" s="69"/>
      <c r="S11" s="69"/>
      <c r="T11" s="69"/>
      <c r="U11" s="50"/>
      <c r="V11" s="69"/>
      <c r="W11" s="69"/>
    </row>
    <row r="12" spans="1:23" ht="32.9" customHeight="1">
      <c r="A12" s="14"/>
      <c r="B12" s="14"/>
      <c r="C12" s="14" t="s">
        <v>220</v>
      </c>
      <c r="D12" s="14"/>
      <c r="E12" s="14"/>
      <c r="F12" s="14"/>
      <c r="G12" s="14"/>
      <c r="H12" s="14"/>
      <c r="I12" s="69">
        <v>9262100</v>
      </c>
      <c r="J12" s="69">
        <v>9262100</v>
      </c>
      <c r="K12" s="69">
        <v>9262100</v>
      </c>
      <c r="L12" s="69"/>
      <c r="M12" s="69"/>
      <c r="N12" s="69"/>
      <c r="O12" s="69"/>
      <c r="P12" s="69"/>
      <c r="Q12" s="69"/>
      <c r="R12" s="69"/>
      <c r="S12" s="69"/>
      <c r="T12" s="69"/>
      <c r="U12" s="50"/>
      <c r="V12" s="69"/>
      <c r="W12" s="69"/>
    </row>
    <row r="13" spans="1:23" ht="32.9" customHeight="1">
      <c r="A13" s="14" t="s">
        <v>221</v>
      </c>
      <c r="B13" s="68" t="s">
        <v>222</v>
      </c>
      <c r="C13" s="14" t="s">
        <v>220</v>
      </c>
      <c r="D13" s="14" t="s">
        <v>45</v>
      </c>
      <c r="E13" s="14" t="s">
        <v>87</v>
      </c>
      <c r="F13" s="14" t="s">
        <v>88</v>
      </c>
      <c r="G13" s="14" t="s">
        <v>201</v>
      </c>
      <c r="H13" s="14" t="s">
        <v>202</v>
      </c>
      <c r="I13" s="69">
        <v>241600</v>
      </c>
      <c r="J13" s="69">
        <v>241600</v>
      </c>
      <c r="K13" s="69">
        <v>241600</v>
      </c>
      <c r="L13" s="69"/>
      <c r="M13" s="69"/>
      <c r="N13" s="69"/>
      <c r="O13" s="69"/>
      <c r="P13" s="69"/>
      <c r="Q13" s="69"/>
      <c r="R13" s="69"/>
      <c r="S13" s="69"/>
      <c r="T13" s="69"/>
      <c r="U13" s="50"/>
      <c r="V13" s="69"/>
      <c r="W13" s="69"/>
    </row>
    <row r="14" spans="1:23" ht="32.9" customHeight="1">
      <c r="A14" s="14" t="s">
        <v>221</v>
      </c>
      <c r="B14" s="68" t="s">
        <v>222</v>
      </c>
      <c r="C14" s="14" t="s">
        <v>220</v>
      </c>
      <c r="D14" s="14" t="s">
        <v>45</v>
      </c>
      <c r="E14" s="14" t="s">
        <v>89</v>
      </c>
      <c r="F14" s="14" t="s">
        <v>90</v>
      </c>
      <c r="G14" s="14" t="s">
        <v>199</v>
      </c>
      <c r="H14" s="14" t="s">
        <v>200</v>
      </c>
      <c r="I14" s="69">
        <v>400000</v>
      </c>
      <c r="J14" s="69">
        <v>400000</v>
      </c>
      <c r="K14" s="69">
        <v>400000</v>
      </c>
      <c r="L14" s="69"/>
      <c r="M14" s="69"/>
      <c r="N14" s="69"/>
      <c r="O14" s="69"/>
      <c r="P14" s="69"/>
      <c r="Q14" s="69"/>
      <c r="R14" s="69"/>
      <c r="S14" s="69"/>
      <c r="T14" s="69"/>
      <c r="U14" s="50"/>
      <c r="V14" s="69"/>
      <c r="W14" s="69"/>
    </row>
    <row r="15" spans="1:23" ht="32.9" customHeight="1">
      <c r="A15" s="14" t="s">
        <v>221</v>
      </c>
      <c r="B15" s="68" t="s">
        <v>222</v>
      </c>
      <c r="C15" s="14" t="s">
        <v>220</v>
      </c>
      <c r="D15" s="14" t="s">
        <v>45</v>
      </c>
      <c r="E15" s="14" t="s">
        <v>89</v>
      </c>
      <c r="F15" s="14" t="s">
        <v>90</v>
      </c>
      <c r="G15" s="14" t="s">
        <v>201</v>
      </c>
      <c r="H15" s="14" t="s">
        <v>202</v>
      </c>
      <c r="I15" s="69">
        <v>500000</v>
      </c>
      <c r="J15" s="69">
        <v>500000</v>
      </c>
      <c r="K15" s="69">
        <v>500000</v>
      </c>
      <c r="L15" s="69"/>
      <c r="M15" s="69"/>
      <c r="N15" s="69"/>
      <c r="O15" s="69"/>
      <c r="P15" s="69"/>
      <c r="Q15" s="69"/>
      <c r="R15" s="69"/>
      <c r="S15" s="69"/>
      <c r="T15" s="69"/>
      <c r="U15" s="50"/>
      <c r="V15" s="69"/>
      <c r="W15" s="69"/>
    </row>
    <row r="16" spans="1:23" ht="32.9" customHeight="1">
      <c r="A16" s="14" t="s">
        <v>221</v>
      </c>
      <c r="B16" s="68" t="s">
        <v>222</v>
      </c>
      <c r="C16" s="14" t="s">
        <v>220</v>
      </c>
      <c r="D16" s="14" t="s">
        <v>45</v>
      </c>
      <c r="E16" s="14" t="s">
        <v>91</v>
      </c>
      <c r="F16" s="14" t="s">
        <v>92</v>
      </c>
      <c r="G16" s="14" t="s">
        <v>193</v>
      </c>
      <c r="H16" s="14" t="s">
        <v>194</v>
      </c>
      <c r="I16" s="69">
        <v>450000</v>
      </c>
      <c r="J16" s="69">
        <v>450000</v>
      </c>
      <c r="K16" s="69">
        <v>450000</v>
      </c>
      <c r="L16" s="69"/>
      <c r="M16" s="69"/>
      <c r="N16" s="69"/>
      <c r="O16" s="69"/>
      <c r="P16" s="69"/>
      <c r="Q16" s="69"/>
      <c r="R16" s="69"/>
      <c r="S16" s="69"/>
      <c r="T16" s="69"/>
      <c r="U16" s="50"/>
      <c r="V16" s="69"/>
      <c r="W16" s="69"/>
    </row>
    <row r="17" spans="1:23" ht="32.9" customHeight="1">
      <c r="A17" s="14" t="s">
        <v>221</v>
      </c>
      <c r="B17" s="68" t="s">
        <v>222</v>
      </c>
      <c r="C17" s="14" t="s">
        <v>220</v>
      </c>
      <c r="D17" s="14" t="s">
        <v>45</v>
      </c>
      <c r="E17" s="14" t="s">
        <v>91</v>
      </c>
      <c r="F17" s="14" t="s">
        <v>92</v>
      </c>
      <c r="G17" s="14" t="s">
        <v>201</v>
      </c>
      <c r="H17" s="14" t="s">
        <v>202</v>
      </c>
      <c r="I17" s="69">
        <v>5131860</v>
      </c>
      <c r="J17" s="69">
        <v>5131860</v>
      </c>
      <c r="K17" s="69">
        <v>5131860</v>
      </c>
      <c r="L17" s="69"/>
      <c r="M17" s="69"/>
      <c r="N17" s="69"/>
      <c r="O17" s="69"/>
      <c r="P17" s="69"/>
      <c r="Q17" s="69"/>
      <c r="R17" s="69"/>
      <c r="S17" s="69"/>
      <c r="T17" s="69"/>
      <c r="U17" s="50"/>
      <c r="V17" s="69"/>
      <c r="W17" s="69"/>
    </row>
    <row r="18" spans="1:23" ht="32.9" customHeight="1">
      <c r="A18" s="14" t="s">
        <v>221</v>
      </c>
      <c r="B18" s="68" t="s">
        <v>222</v>
      </c>
      <c r="C18" s="14" t="s">
        <v>220</v>
      </c>
      <c r="D18" s="14" t="s">
        <v>45</v>
      </c>
      <c r="E18" s="14" t="s">
        <v>91</v>
      </c>
      <c r="F18" s="14" t="s">
        <v>92</v>
      </c>
      <c r="G18" s="14" t="s">
        <v>223</v>
      </c>
      <c r="H18" s="14" t="s">
        <v>224</v>
      </c>
      <c r="I18" s="69">
        <v>151340</v>
      </c>
      <c r="J18" s="69">
        <v>151340</v>
      </c>
      <c r="K18" s="69">
        <v>151340</v>
      </c>
      <c r="L18" s="69"/>
      <c r="M18" s="69"/>
      <c r="N18" s="69"/>
      <c r="O18" s="69"/>
      <c r="P18" s="69"/>
      <c r="Q18" s="69"/>
      <c r="R18" s="69"/>
      <c r="S18" s="69"/>
      <c r="T18" s="69"/>
      <c r="U18" s="50"/>
      <c r="V18" s="69"/>
      <c r="W18" s="69"/>
    </row>
    <row r="19" spans="1:23" ht="32.9" customHeight="1">
      <c r="A19" s="14" t="s">
        <v>221</v>
      </c>
      <c r="B19" s="68" t="s">
        <v>222</v>
      </c>
      <c r="C19" s="14" t="s">
        <v>220</v>
      </c>
      <c r="D19" s="14" t="s">
        <v>45</v>
      </c>
      <c r="E19" s="14" t="s">
        <v>91</v>
      </c>
      <c r="F19" s="14" t="s">
        <v>92</v>
      </c>
      <c r="G19" s="14" t="s">
        <v>218</v>
      </c>
      <c r="H19" s="14" t="s">
        <v>219</v>
      </c>
      <c r="I19" s="69">
        <v>12000</v>
      </c>
      <c r="J19" s="69">
        <v>12000</v>
      </c>
      <c r="K19" s="69">
        <v>12000</v>
      </c>
      <c r="L19" s="69"/>
      <c r="M19" s="69"/>
      <c r="N19" s="69"/>
      <c r="O19" s="69"/>
      <c r="P19" s="69"/>
      <c r="Q19" s="69"/>
      <c r="R19" s="69"/>
      <c r="S19" s="69"/>
      <c r="T19" s="69"/>
      <c r="U19" s="50"/>
      <c r="V19" s="69"/>
      <c r="W19" s="69"/>
    </row>
    <row r="20" spans="1:23" ht="32.9" customHeight="1">
      <c r="A20" s="14" t="s">
        <v>221</v>
      </c>
      <c r="B20" s="68" t="s">
        <v>222</v>
      </c>
      <c r="C20" s="14" t="s">
        <v>220</v>
      </c>
      <c r="D20" s="14" t="s">
        <v>45</v>
      </c>
      <c r="E20" s="14" t="s">
        <v>91</v>
      </c>
      <c r="F20" s="14" t="s">
        <v>92</v>
      </c>
      <c r="G20" s="14" t="s">
        <v>205</v>
      </c>
      <c r="H20" s="14" t="s">
        <v>206</v>
      </c>
      <c r="I20" s="69">
        <v>2375300</v>
      </c>
      <c r="J20" s="69">
        <v>2375300</v>
      </c>
      <c r="K20" s="69">
        <v>2375300</v>
      </c>
      <c r="L20" s="69"/>
      <c r="M20" s="69"/>
      <c r="N20" s="69"/>
      <c r="O20" s="69"/>
      <c r="P20" s="69"/>
      <c r="Q20" s="69"/>
      <c r="R20" s="69"/>
      <c r="S20" s="69"/>
      <c r="T20" s="69"/>
      <c r="U20" s="50"/>
      <c r="V20" s="69"/>
      <c r="W20" s="69"/>
    </row>
    <row r="21" spans="1:23" ht="32.9" customHeight="1">
      <c r="A21" s="14"/>
      <c r="B21" s="14"/>
      <c r="C21" s="14" t="s">
        <v>225</v>
      </c>
      <c r="D21" s="14"/>
      <c r="E21" s="14"/>
      <c r="F21" s="14"/>
      <c r="G21" s="14"/>
      <c r="H21" s="14"/>
      <c r="I21" s="69">
        <v>1750000</v>
      </c>
      <c r="J21" s="69">
        <v>1750000</v>
      </c>
      <c r="K21" s="69">
        <v>1750000</v>
      </c>
      <c r="L21" s="69"/>
      <c r="M21" s="69"/>
      <c r="N21" s="69"/>
      <c r="O21" s="69"/>
      <c r="P21" s="69"/>
      <c r="Q21" s="69"/>
      <c r="R21" s="69"/>
      <c r="S21" s="69"/>
      <c r="T21" s="69"/>
      <c r="U21" s="50"/>
      <c r="V21" s="69"/>
      <c r="W21" s="69"/>
    </row>
    <row r="22" spans="1:23" ht="32.9" customHeight="1">
      <c r="A22" s="14" t="s">
        <v>221</v>
      </c>
      <c r="B22" s="68" t="s">
        <v>226</v>
      </c>
      <c r="C22" s="14" t="s">
        <v>225</v>
      </c>
      <c r="D22" s="14" t="s">
        <v>45</v>
      </c>
      <c r="E22" s="14" t="s">
        <v>93</v>
      </c>
      <c r="F22" s="14" t="s">
        <v>94</v>
      </c>
      <c r="G22" s="14" t="s">
        <v>205</v>
      </c>
      <c r="H22" s="14" t="s">
        <v>206</v>
      </c>
      <c r="I22" s="69">
        <v>1750000</v>
      </c>
      <c r="J22" s="69">
        <v>1750000</v>
      </c>
      <c r="K22" s="69">
        <v>1750000</v>
      </c>
      <c r="L22" s="69"/>
      <c r="M22" s="69"/>
      <c r="N22" s="69"/>
      <c r="O22" s="69"/>
      <c r="P22" s="69"/>
      <c r="Q22" s="69"/>
      <c r="R22" s="69"/>
      <c r="S22" s="69"/>
      <c r="T22" s="69"/>
      <c r="U22" s="50"/>
      <c r="V22" s="69"/>
      <c r="W22" s="69"/>
    </row>
    <row r="23" spans="1:23" ht="32.9" customHeight="1">
      <c r="A23" s="14"/>
      <c r="B23" s="14"/>
      <c r="C23" s="14" t="s">
        <v>227</v>
      </c>
      <c r="D23" s="14"/>
      <c r="E23" s="14"/>
      <c r="F23" s="14"/>
      <c r="G23" s="14"/>
      <c r="H23" s="14"/>
      <c r="I23" s="69">
        <v>1518300</v>
      </c>
      <c r="J23" s="69">
        <v>1518300</v>
      </c>
      <c r="K23" s="69"/>
      <c r="L23" s="69"/>
      <c r="M23" s="69"/>
      <c r="N23" s="69"/>
      <c r="O23" s="69"/>
      <c r="P23" s="69"/>
      <c r="Q23" s="69"/>
      <c r="R23" s="69"/>
      <c r="S23" s="69"/>
      <c r="T23" s="69"/>
      <c r="U23" s="50"/>
      <c r="V23" s="69"/>
      <c r="W23" s="69"/>
    </row>
    <row r="24" spans="1:23" ht="32.9" customHeight="1">
      <c r="A24" s="14" t="s">
        <v>228</v>
      </c>
      <c r="B24" s="68" t="s">
        <v>229</v>
      </c>
      <c r="C24" s="14" t="s">
        <v>227</v>
      </c>
      <c r="D24" s="14" t="s">
        <v>45</v>
      </c>
      <c r="E24" s="14" t="s">
        <v>89</v>
      </c>
      <c r="F24" s="14" t="s">
        <v>90</v>
      </c>
      <c r="G24" s="14" t="s">
        <v>205</v>
      </c>
      <c r="H24" s="14" t="s">
        <v>206</v>
      </c>
      <c r="I24" s="69">
        <v>1518300</v>
      </c>
      <c r="J24" s="69">
        <v>1518300</v>
      </c>
      <c r="K24" s="69"/>
      <c r="L24" s="69"/>
      <c r="M24" s="69"/>
      <c r="N24" s="69"/>
      <c r="O24" s="69"/>
      <c r="P24" s="69"/>
      <c r="Q24" s="69"/>
      <c r="R24" s="69"/>
      <c r="S24" s="69"/>
      <c r="T24" s="69"/>
      <c r="U24" s="50"/>
      <c r="V24" s="69"/>
      <c r="W24" s="69"/>
    </row>
    <row r="25" spans="1:23" ht="32.9" customHeight="1">
      <c r="A25" s="14"/>
      <c r="B25" s="14"/>
      <c r="C25" s="14" t="s">
        <v>230</v>
      </c>
      <c r="D25" s="14"/>
      <c r="E25" s="14"/>
      <c r="F25" s="14"/>
      <c r="G25" s="14"/>
      <c r="H25" s="14"/>
      <c r="I25" s="69">
        <v>1102320</v>
      </c>
      <c r="J25" s="69"/>
      <c r="K25" s="69"/>
      <c r="L25" s="69"/>
      <c r="M25" s="69"/>
      <c r="N25" s="69">
        <v>1102320</v>
      </c>
      <c r="O25" s="69"/>
      <c r="P25" s="69"/>
      <c r="Q25" s="69"/>
      <c r="R25" s="69"/>
      <c r="S25" s="69"/>
      <c r="T25" s="69"/>
      <c r="U25" s="50"/>
      <c r="V25" s="69"/>
      <c r="W25" s="69"/>
    </row>
    <row r="26" spans="1:23" ht="32.9" customHeight="1">
      <c r="A26" s="14" t="s">
        <v>214</v>
      </c>
      <c r="B26" s="68" t="s">
        <v>231</v>
      </c>
      <c r="C26" s="14" t="s">
        <v>230</v>
      </c>
      <c r="D26" s="14" t="s">
        <v>45</v>
      </c>
      <c r="E26" s="14" t="s">
        <v>91</v>
      </c>
      <c r="F26" s="14" t="s">
        <v>92</v>
      </c>
      <c r="G26" s="14" t="s">
        <v>201</v>
      </c>
      <c r="H26" s="14" t="s">
        <v>202</v>
      </c>
      <c r="I26" s="69">
        <v>1102320</v>
      </c>
      <c r="J26" s="69"/>
      <c r="K26" s="69"/>
      <c r="L26" s="69"/>
      <c r="M26" s="69"/>
      <c r="N26" s="69">
        <v>1102320</v>
      </c>
      <c r="O26" s="69"/>
      <c r="P26" s="69"/>
      <c r="Q26" s="69"/>
      <c r="R26" s="69"/>
      <c r="S26" s="69"/>
      <c r="T26" s="69"/>
      <c r="U26" s="50"/>
      <c r="V26" s="69"/>
      <c r="W26" s="69"/>
    </row>
    <row r="27" spans="1:23" ht="32.9" customHeight="1">
      <c r="A27" s="14"/>
      <c r="B27" s="14"/>
      <c r="C27" s="14" t="s">
        <v>232</v>
      </c>
      <c r="D27" s="14"/>
      <c r="E27" s="14"/>
      <c r="F27" s="14"/>
      <c r="G27" s="14"/>
      <c r="H27" s="14"/>
      <c r="I27" s="69">
        <v>217000</v>
      </c>
      <c r="J27" s="69">
        <v>217000</v>
      </c>
      <c r="K27" s="69">
        <v>217000</v>
      </c>
      <c r="L27" s="69"/>
      <c r="M27" s="69"/>
      <c r="N27" s="69"/>
      <c r="O27" s="69"/>
      <c r="P27" s="69"/>
      <c r="Q27" s="69"/>
      <c r="R27" s="69"/>
      <c r="S27" s="69"/>
      <c r="T27" s="69"/>
      <c r="U27" s="50"/>
      <c r="V27" s="69"/>
      <c r="W27" s="69"/>
    </row>
    <row r="28" spans="1:23" ht="32.9" customHeight="1">
      <c r="A28" s="14" t="s">
        <v>233</v>
      </c>
      <c r="B28" s="68" t="s">
        <v>234</v>
      </c>
      <c r="C28" s="14" t="s">
        <v>232</v>
      </c>
      <c r="D28" s="14" t="s">
        <v>45</v>
      </c>
      <c r="E28" s="14" t="s">
        <v>91</v>
      </c>
      <c r="F28" s="14" t="s">
        <v>92</v>
      </c>
      <c r="G28" s="14" t="s">
        <v>235</v>
      </c>
      <c r="H28" s="14" t="s">
        <v>236</v>
      </c>
      <c r="I28" s="69">
        <v>217000</v>
      </c>
      <c r="J28" s="69">
        <v>217000</v>
      </c>
      <c r="K28" s="69">
        <v>217000</v>
      </c>
      <c r="L28" s="69"/>
      <c r="M28" s="69"/>
      <c r="N28" s="69"/>
      <c r="O28" s="69"/>
      <c r="P28" s="69"/>
      <c r="Q28" s="69"/>
      <c r="R28" s="69"/>
      <c r="S28" s="69"/>
      <c r="T28" s="69"/>
      <c r="U28" s="50"/>
      <c r="V28" s="69"/>
      <c r="W28" s="69"/>
    </row>
    <row r="29" spans="1:23" ht="32.9" customHeight="1">
      <c r="A29" s="14"/>
      <c r="B29" s="14"/>
      <c r="C29" s="14" t="s">
        <v>237</v>
      </c>
      <c r="D29" s="14"/>
      <c r="E29" s="14"/>
      <c r="F29" s="14"/>
      <c r="G29" s="14"/>
      <c r="H29" s="14"/>
      <c r="I29" s="69">
        <v>100000</v>
      </c>
      <c r="J29" s="69"/>
      <c r="K29" s="69"/>
      <c r="L29" s="69"/>
      <c r="M29" s="69"/>
      <c r="N29" s="69"/>
      <c r="O29" s="69"/>
      <c r="P29" s="69"/>
      <c r="Q29" s="69"/>
      <c r="R29" s="69">
        <v>100000</v>
      </c>
      <c r="S29" s="69"/>
      <c r="T29" s="69"/>
      <c r="U29" s="50"/>
      <c r="V29" s="69"/>
      <c r="W29" s="69">
        <v>100000</v>
      </c>
    </row>
    <row r="30" spans="1:23" ht="32.9" customHeight="1">
      <c r="A30" s="14" t="s">
        <v>214</v>
      </c>
      <c r="B30" s="68" t="s">
        <v>238</v>
      </c>
      <c r="C30" s="14" t="s">
        <v>237</v>
      </c>
      <c r="D30" s="14" t="s">
        <v>45</v>
      </c>
      <c r="E30" s="14" t="s">
        <v>91</v>
      </c>
      <c r="F30" s="14" t="s">
        <v>92</v>
      </c>
      <c r="G30" s="14" t="s">
        <v>201</v>
      </c>
      <c r="H30" s="14" t="s">
        <v>202</v>
      </c>
      <c r="I30" s="69">
        <v>90000</v>
      </c>
      <c r="J30" s="69"/>
      <c r="K30" s="69"/>
      <c r="L30" s="69"/>
      <c r="M30" s="69"/>
      <c r="N30" s="69"/>
      <c r="O30" s="69"/>
      <c r="P30" s="69"/>
      <c r="Q30" s="69"/>
      <c r="R30" s="69">
        <v>90000</v>
      </c>
      <c r="S30" s="69"/>
      <c r="T30" s="69"/>
      <c r="U30" s="50"/>
      <c r="V30" s="69"/>
      <c r="W30" s="69">
        <v>90000</v>
      </c>
    </row>
    <row r="31" spans="1:23" ht="32.9" customHeight="1">
      <c r="A31" s="14" t="s">
        <v>214</v>
      </c>
      <c r="B31" s="68" t="s">
        <v>238</v>
      </c>
      <c r="C31" s="14" t="s">
        <v>237</v>
      </c>
      <c r="D31" s="14" t="s">
        <v>45</v>
      </c>
      <c r="E31" s="14" t="s">
        <v>91</v>
      </c>
      <c r="F31" s="14" t="s">
        <v>92</v>
      </c>
      <c r="G31" s="14" t="s">
        <v>239</v>
      </c>
      <c r="H31" s="14" t="s">
        <v>240</v>
      </c>
      <c r="I31" s="69">
        <v>10000</v>
      </c>
      <c r="J31" s="69"/>
      <c r="K31" s="69"/>
      <c r="L31" s="69"/>
      <c r="M31" s="69"/>
      <c r="N31" s="69"/>
      <c r="O31" s="69"/>
      <c r="P31" s="69"/>
      <c r="Q31" s="69"/>
      <c r="R31" s="69">
        <v>10000</v>
      </c>
      <c r="S31" s="69"/>
      <c r="T31" s="69"/>
      <c r="U31" s="50"/>
      <c r="V31" s="69"/>
      <c r="W31" s="69">
        <v>10000</v>
      </c>
    </row>
    <row r="32" spans="1:23" ht="32.9" customHeight="1">
      <c r="A32" s="14"/>
      <c r="B32" s="14"/>
      <c r="C32" s="14" t="s">
        <v>241</v>
      </c>
      <c r="D32" s="14"/>
      <c r="E32" s="14"/>
      <c r="F32" s="14"/>
      <c r="G32" s="14"/>
      <c r="H32" s="14"/>
      <c r="I32" s="69">
        <v>40000</v>
      </c>
      <c r="J32" s="69">
        <v>40000</v>
      </c>
      <c r="K32" s="69">
        <v>40000</v>
      </c>
      <c r="L32" s="69"/>
      <c r="M32" s="69"/>
      <c r="N32" s="69"/>
      <c r="O32" s="69"/>
      <c r="P32" s="69"/>
      <c r="Q32" s="69"/>
      <c r="R32" s="69"/>
      <c r="S32" s="69"/>
      <c r="T32" s="69"/>
      <c r="U32" s="50"/>
      <c r="V32" s="69"/>
      <c r="W32" s="69"/>
    </row>
    <row r="33" spans="1:23" ht="32.9" customHeight="1">
      <c r="A33" s="14" t="s">
        <v>228</v>
      </c>
      <c r="B33" s="68" t="s">
        <v>242</v>
      </c>
      <c r="C33" s="14" t="s">
        <v>241</v>
      </c>
      <c r="D33" s="14" t="s">
        <v>45</v>
      </c>
      <c r="E33" s="14" t="s">
        <v>85</v>
      </c>
      <c r="F33" s="14" t="s">
        <v>86</v>
      </c>
      <c r="G33" s="14" t="s">
        <v>243</v>
      </c>
      <c r="H33" s="14" t="s">
        <v>244</v>
      </c>
      <c r="I33" s="69">
        <v>40000</v>
      </c>
      <c r="J33" s="69">
        <v>40000</v>
      </c>
      <c r="K33" s="69">
        <v>40000</v>
      </c>
      <c r="L33" s="69"/>
      <c r="M33" s="69"/>
      <c r="N33" s="69"/>
      <c r="O33" s="69"/>
      <c r="P33" s="69"/>
      <c r="Q33" s="69"/>
      <c r="R33" s="69"/>
      <c r="S33" s="69"/>
      <c r="T33" s="69"/>
      <c r="U33" s="50"/>
      <c r="V33" s="69"/>
      <c r="W33" s="69"/>
    </row>
    <row r="34" spans="1:23" ht="32.9" customHeight="1">
      <c r="A34" s="14"/>
      <c r="B34" s="14"/>
      <c r="C34" s="14" t="s">
        <v>245</v>
      </c>
      <c r="D34" s="14"/>
      <c r="E34" s="14"/>
      <c r="F34" s="14"/>
      <c r="G34" s="14"/>
      <c r="H34" s="14"/>
      <c r="I34" s="69">
        <v>3963020</v>
      </c>
      <c r="J34" s="69">
        <v>1500000</v>
      </c>
      <c r="K34" s="69">
        <v>1500000</v>
      </c>
      <c r="L34" s="69"/>
      <c r="M34" s="69"/>
      <c r="N34" s="69">
        <v>2463020</v>
      </c>
      <c r="O34" s="69"/>
      <c r="P34" s="69"/>
      <c r="Q34" s="69"/>
      <c r="R34" s="69"/>
      <c r="S34" s="69"/>
      <c r="T34" s="69"/>
      <c r="U34" s="50"/>
      <c r="V34" s="69"/>
      <c r="W34" s="69"/>
    </row>
    <row r="35" spans="1:23" ht="32.9" customHeight="1">
      <c r="A35" s="14" t="s">
        <v>228</v>
      </c>
      <c r="B35" s="68" t="s">
        <v>246</v>
      </c>
      <c r="C35" s="14" t="s">
        <v>245</v>
      </c>
      <c r="D35" s="14" t="s">
        <v>45</v>
      </c>
      <c r="E35" s="14" t="s">
        <v>87</v>
      </c>
      <c r="F35" s="14" t="s">
        <v>88</v>
      </c>
      <c r="G35" s="14" t="s">
        <v>243</v>
      </c>
      <c r="H35" s="14" t="s">
        <v>244</v>
      </c>
      <c r="I35" s="69">
        <v>3963020</v>
      </c>
      <c r="J35" s="69">
        <v>1500000</v>
      </c>
      <c r="K35" s="69">
        <v>1500000</v>
      </c>
      <c r="L35" s="69"/>
      <c r="M35" s="69"/>
      <c r="N35" s="69">
        <v>2463020</v>
      </c>
      <c r="O35" s="69"/>
      <c r="P35" s="69"/>
      <c r="Q35" s="69"/>
      <c r="R35" s="69"/>
      <c r="S35" s="69"/>
      <c r="T35" s="69"/>
      <c r="U35" s="50"/>
      <c r="V35" s="69"/>
      <c r="W35" s="69"/>
    </row>
    <row r="36" spans="1:23" ht="32.9" customHeight="1">
      <c r="A36" s="14"/>
      <c r="B36" s="14"/>
      <c r="C36" s="14" t="s">
        <v>247</v>
      </c>
      <c r="D36" s="14"/>
      <c r="E36" s="14"/>
      <c r="F36" s="14"/>
      <c r="G36" s="14"/>
      <c r="H36" s="14"/>
      <c r="I36" s="69">
        <v>18160000</v>
      </c>
      <c r="J36" s="69">
        <v>18160000</v>
      </c>
      <c r="K36" s="69">
        <v>18160000</v>
      </c>
      <c r="L36" s="69"/>
      <c r="M36" s="69"/>
      <c r="N36" s="69"/>
      <c r="O36" s="69"/>
      <c r="P36" s="69"/>
      <c r="Q36" s="69"/>
      <c r="R36" s="69"/>
      <c r="S36" s="69"/>
      <c r="T36" s="69"/>
      <c r="U36" s="50"/>
      <c r="V36" s="69"/>
      <c r="W36" s="69"/>
    </row>
    <row r="37" spans="1:23" ht="32.9" customHeight="1">
      <c r="A37" s="14" t="s">
        <v>221</v>
      </c>
      <c r="B37" s="68" t="s">
        <v>248</v>
      </c>
      <c r="C37" s="14" t="s">
        <v>247</v>
      </c>
      <c r="D37" s="14" t="s">
        <v>45</v>
      </c>
      <c r="E37" s="14" t="s">
        <v>87</v>
      </c>
      <c r="F37" s="14" t="s">
        <v>88</v>
      </c>
      <c r="G37" s="14" t="s">
        <v>201</v>
      </c>
      <c r="H37" s="14" t="s">
        <v>202</v>
      </c>
      <c r="I37" s="69">
        <v>17460200</v>
      </c>
      <c r="J37" s="69">
        <v>17460200</v>
      </c>
      <c r="K37" s="69">
        <v>17460200</v>
      </c>
      <c r="L37" s="69"/>
      <c r="M37" s="69"/>
      <c r="N37" s="69"/>
      <c r="O37" s="69"/>
      <c r="P37" s="69"/>
      <c r="Q37" s="69"/>
      <c r="R37" s="69"/>
      <c r="S37" s="69"/>
      <c r="T37" s="69"/>
      <c r="U37" s="50"/>
      <c r="V37" s="69"/>
      <c r="W37" s="69"/>
    </row>
    <row r="38" spans="1:23" ht="32.9" customHeight="1">
      <c r="A38" s="14" t="s">
        <v>221</v>
      </c>
      <c r="B38" s="68" t="s">
        <v>248</v>
      </c>
      <c r="C38" s="14" t="s">
        <v>247</v>
      </c>
      <c r="D38" s="14" t="s">
        <v>45</v>
      </c>
      <c r="E38" s="14" t="s">
        <v>87</v>
      </c>
      <c r="F38" s="14" t="s">
        <v>88</v>
      </c>
      <c r="G38" s="14" t="s">
        <v>223</v>
      </c>
      <c r="H38" s="14" t="s">
        <v>224</v>
      </c>
      <c r="I38" s="69">
        <v>699800</v>
      </c>
      <c r="J38" s="69">
        <v>699800</v>
      </c>
      <c r="K38" s="69">
        <v>699800</v>
      </c>
      <c r="L38" s="69"/>
      <c r="M38" s="69"/>
      <c r="N38" s="69"/>
      <c r="O38" s="69"/>
      <c r="P38" s="69"/>
      <c r="Q38" s="69"/>
      <c r="R38" s="69"/>
      <c r="S38" s="69"/>
      <c r="T38" s="69"/>
      <c r="U38" s="50"/>
      <c r="V38" s="69"/>
      <c r="W38" s="69"/>
    </row>
    <row r="39" spans="1:23" ht="18.7" customHeight="1">
      <c r="A39" s="169" t="s">
        <v>101</v>
      </c>
      <c r="B39" s="170"/>
      <c r="C39" s="170"/>
      <c r="D39" s="170"/>
      <c r="E39" s="170"/>
      <c r="F39" s="170"/>
      <c r="G39" s="170"/>
      <c r="H39" s="171"/>
      <c r="I39" s="69">
        <v>36702740</v>
      </c>
      <c r="J39" s="69">
        <v>32537400</v>
      </c>
      <c r="K39" s="69">
        <v>31019100</v>
      </c>
      <c r="L39" s="69"/>
      <c r="M39" s="69"/>
      <c r="N39" s="69">
        <v>4065340</v>
      </c>
      <c r="O39" s="69"/>
      <c r="P39" s="69"/>
      <c r="Q39" s="69"/>
      <c r="R39" s="69">
        <v>100000</v>
      </c>
      <c r="S39" s="69"/>
      <c r="T39" s="69"/>
      <c r="U39" s="50"/>
      <c r="V39" s="69"/>
      <c r="W39" s="69">
        <v>100000</v>
      </c>
    </row>
  </sheetData>
  <mergeCells count="28">
    <mergeCell ref="A2:W2"/>
    <mergeCell ref="A3:I3"/>
    <mergeCell ref="J4:M4"/>
    <mergeCell ref="N4:P4"/>
    <mergeCell ref="R4:W4"/>
    <mergeCell ref="J5:K5"/>
    <mergeCell ref="I4:I6"/>
    <mergeCell ref="L5:L6"/>
    <mergeCell ref="M5:M6"/>
    <mergeCell ref="N5:N6"/>
    <mergeCell ref="A39:H39"/>
    <mergeCell ref="A4:A6"/>
    <mergeCell ref="B4:B6"/>
    <mergeCell ref="C4:C6"/>
    <mergeCell ref="D4:D6"/>
    <mergeCell ref="E4:E6"/>
    <mergeCell ref="F4:F6"/>
    <mergeCell ref="G4:G6"/>
    <mergeCell ref="H4:H6"/>
    <mergeCell ref="U5:U6"/>
    <mergeCell ref="V5:V6"/>
    <mergeCell ref="W5:W6"/>
    <mergeCell ref="O5:O6"/>
    <mergeCell ref="P5:P6"/>
    <mergeCell ref="Q4:Q6"/>
    <mergeCell ref="R5:R6"/>
    <mergeCell ref="S5:S6"/>
    <mergeCell ref="T5:T6"/>
  </mergeCells>
  <phoneticPr fontId="5" type="noConversion"/>
  <pageMargins left="0.74803149606299213" right="0.74803149606299213" top="0.98425196850393704" bottom="0.98425196850393704" header="0.51181102362204722" footer="0.51181102362204722"/>
  <pageSetup paperSize="9" scale="33" fitToHeight="12" orientation="landscape" r:id="rId1"/>
</worksheet>
</file>

<file path=xl/worksheets/sheet9.xml><?xml version="1.0" encoding="utf-8"?>
<worksheet xmlns="http://schemas.openxmlformats.org/spreadsheetml/2006/main" xmlns:r="http://schemas.openxmlformats.org/officeDocument/2006/relationships">
  <sheetPr>
    <outlinePr summaryRight="0"/>
    <pageSetUpPr fitToPage="1"/>
  </sheetPr>
  <dimension ref="A1:J100"/>
  <sheetViews>
    <sheetView showZeros="0" zoomScaleSheetLayoutView="100" workbookViewId="0">
      <selection activeCell="D15" sqref="D15"/>
    </sheetView>
  </sheetViews>
  <sheetFormatPr defaultColWidth="9.125" defaultRowHeight="11.95" customHeight="1"/>
  <cols>
    <col min="1" max="1" width="31.375" customWidth="1"/>
    <col min="2" max="2" width="31.5" customWidth="1"/>
    <col min="3" max="3" width="17.125" customWidth="1"/>
    <col min="4" max="4" width="31.5" customWidth="1"/>
    <col min="5" max="5" width="23.625" customWidth="1"/>
    <col min="6" max="6" width="11.25" customWidth="1"/>
    <col min="7" max="7" width="10.375" customWidth="1"/>
    <col min="8" max="8" width="9.375" customWidth="1"/>
    <col min="9" max="9" width="13.375" customWidth="1"/>
    <col min="10" max="10" width="40.5" customWidth="1"/>
  </cols>
  <sheetData>
    <row r="1" spans="1:10" ht="11.95" customHeight="1">
      <c r="J1" s="34" t="s">
        <v>249</v>
      </c>
    </row>
    <row r="2" spans="1:10" ht="28.6" customHeight="1">
      <c r="A2" s="112" t="s">
        <v>250</v>
      </c>
      <c r="B2" s="131"/>
      <c r="C2" s="131"/>
      <c r="D2" s="131"/>
      <c r="E2" s="131"/>
      <c r="F2" s="132"/>
      <c r="G2" s="131"/>
      <c r="H2" s="132"/>
      <c r="I2" s="132"/>
      <c r="J2" s="131"/>
    </row>
    <row r="3" spans="1:10" ht="15.1" customHeight="1">
      <c r="A3" s="153" t="str">
        <f>"单位名称："&amp;"云南省公路路政管理总队"</f>
        <v>单位名称：云南省公路路政管理总队</v>
      </c>
      <c r="B3" s="129"/>
      <c r="C3" s="129"/>
      <c r="D3" s="129"/>
      <c r="E3" s="129"/>
      <c r="F3" s="129"/>
      <c r="G3" s="129"/>
      <c r="H3" s="129"/>
    </row>
    <row r="4" spans="1:10" ht="14.4" customHeight="1">
      <c r="A4" s="27" t="s">
        <v>251</v>
      </c>
      <c r="B4" s="27" t="s">
        <v>252</v>
      </c>
      <c r="C4" s="27" t="s">
        <v>253</v>
      </c>
      <c r="D4" s="27" t="s">
        <v>254</v>
      </c>
      <c r="E4" s="27" t="s">
        <v>255</v>
      </c>
      <c r="F4" s="31" t="s">
        <v>256</v>
      </c>
      <c r="G4" s="27" t="s">
        <v>257</v>
      </c>
      <c r="H4" s="31" t="s">
        <v>258</v>
      </c>
      <c r="I4" s="31" t="s">
        <v>259</v>
      </c>
      <c r="J4" s="27" t="s">
        <v>260</v>
      </c>
    </row>
    <row r="5" spans="1:10" ht="14.4" customHeight="1">
      <c r="A5" s="27">
        <v>1</v>
      </c>
      <c r="B5" s="27">
        <v>2</v>
      </c>
      <c r="C5" s="27">
        <v>3</v>
      </c>
      <c r="D5" s="27">
        <v>4</v>
      </c>
      <c r="E5" s="27">
        <v>5</v>
      </c>
      <c r="F5" s="31">
        <v>6</v>
      </c>
      <c r="G5" s="27">
        <v>7</v>
      </c>
      <c r="H5" s="31">
        <v>8</v>
      </c>
      <c r="I5" s="31">
        <v>9</v>
      </c>
      <c r="J5" s="27">
        <v>10</v>
      </c>
    </row>
    <row r="6" spans="1:10" ht="17.350000000000001" customHeight="1">
      <c r="A6" s="28" t="s">
        <v>45</v>
      </c>
      <c r="B6" s="29"/>
      <c r="C6" s="29"/>
      <c r="D6" s="29"/>
      <c r="E6" s="32"/>
      <c r="F6" s="33"/>
      <c r="G6" s="32"/>
      <c r="H6" s="33"/>
      <c r="I6" s="33"/>
      <c r="J6" s="32"/>
    </row>
    <row r="7" spans="1:10" ht="47.25" customHeight="1">
      <c r="A7" s="67" t="s">
        <v>45</v>
      </c>
      <c r="B7" s="30"/>
      <c r="C7" s="30"/>
      <c r="D7" s="30"/>
      <c r="E7" s="28"/>
      <c r="F7" s="30"/>
      <c r="G7" s="28"/>
      <c r="H7" s="30"/>
      <c r="I7" s="30"/>
      <c r="J7" s="35"/>
    </row>
    <row r="8" spans="1:10" ht="47.25" customHeight="1">
      <c r="A8" s="181" t="s">
        <v>247</v>
      </c>
      <c r="B8" s="180" t="s">
        <v>261</v>
      </c>
      <c r="C8" s="30" t="s">
        <v>262</v>
      </c>
      <c r="D8" s="30" t="s">
        <v>263</v>
      </c>
      <c r="E8" s="28" t="s">
        <v>264</v>
      </c>
      <c r="F8" s="30" t="s">
        <v>265</v>
      </c>
      <c r="G8" s="28" t="s">
        <v>266</v>
      </c>
      <c r="H8" s="30" t="s">
        <v>267</v>
      </c>
      <c r="I8" s="30" t="s">
        <v>268</v>
      </c>
      <c r="J8" s="35" t="s">
        <v>269</v>
      </c>
    </row>
    <row r="9" spans="1:10" ht="47.25" customHeight="1">
      <c r="A9" s="181" t="s">
        <v>247</v>
      </c>
      <c r="B9" s="180" t="s">
        <v>261</v>
      </c>
      <c r="C9" s="30" t="s">
        <v>262</v>
      </c>
      <c r="D9" s="30" t="s">
        <v>263</v>
      </c>
      <c r="E9" s="28" t="s">
        <v>270</v>
      </c>
      <c r="F9" s="30" t="s">
        <v>265</v>
      </c>
      <c r="G9" s="28" t="s">
        <v>121</v>
      </c>
      <c r="H9" s="30" t="s">
        <v>267</v>
      </c>
      <c r="I9" s="30" t="s">
        <v>268</v>
      </c>
      <c r="J9" s="35" t="s">
        <v>271</v>
      </c>
    </row>
    <row r="10" spans="1:10" ht="47.25" customHeight="1">
      <c r="A10" s="181" t="s">
        <v>247</v>
      </c>
      <c r="B10" s="180" t="s">
        <v>261</v>
      </c>
      <c r="C10" s="30" t="s">
        <v>262</v>
      </c>
      <c r="D10" s="30" t="s">
        <v>263</v>
      </c>
      <c r="E10" s="28" t="s">
        <v>272</v>
      </c>
      <c r="F10" s="30" t="s">
        <v>273</v>
      </c>
      <c r="G10" s="28" t="s">
        <v>266</v>
      </c>
      <c r="H10" s="30" t="s">
        <v>274</v>
      </c>
      <c r="I10" s="30" t="s">
        <v>268</v>
      </c>
      <c r="J10" s="35" t="s">
        <v>275</v>
      </c>
    </row>
    <row r="11" spans="1:10" ht="47.25" customHeight="1">
      <c r="A11" s="181" t="s">
        <v>247</v>
      </c>
      <c r="B11" s="180" t="s">
        <v>261</v>
      </c>
      <c r="C11" s="30" t="s">
        <v>262</v>
      </c>
      <c r="D11" s="30" t="s">
        <v>263</v>
      </c>
      <c r="E11" s="28" t="s">
        <v>276</v>
      </c>
      <c r="F11" s="30" t="s">
        <v>265</v>
      </c>
      <c r="G11" s="28" t="s">
        <v>277</v>
      </c>
      <c r="H11" s="30" t="s">
        <v>267</v>
      </c>
      <c r="I11" s="30" t="s">
        <v>268</v>
      </c>
      <c r="J11" s="35" t="s">
        <v>278</v>
      </c>
    </row>
    <row r="12" spans="1:10" ht="47.25" customHeight="1">
      <c r="A12" s="181" t="s">
        <v>247</v>
      </c>
      <c r="B12" s="180" t="s">
        <v>261</v>
      </c>
      <c r="C12" s="30" t="s">
        <v>262</v>
      </c>
      <c r="D12" s="30" t="s">
        <v>263</v>
      </c>
      <c r="E12" s="28" t="s">
        <v>279</v>
      </c>
      <c r="F12" s="30" t="s">
        <v>265</v>
      </c>
      <c r="G12" s="28" t="s">
        <v>280</v>
      </c>
      <c r="H12" s="30" t="s">
        <v>281</v>
      </c>
      <c r="I12" s="30" t="s">
        <v>268</v>
      </c>
      <c r="J12" s="35" t="s">
        <v>282</v>
      </c>
    </row>
    <row r="13" spans="1:10" ht="47.25" customHeight="1">
      <c r="A13" s="181" t="s">
        <v>247</v>
      </c>
      <c r="B13" s="180" t="s">
        <v>261</v>
      </c>
      <c r="C13" s="30" t="s">
        <v>262</v>
      </c>
      <c r="D13" s="30" t="s">
        <v>263</v>
      </c>
      <c r="E13" s="28" t="s">
        <v>283</v>
      </c>
      <c r="F13" s="30" t="s">
        <v>273</v>
      </c>
      <c r="G13" s="28" t="s">
        <v>121</v>
      </c>
      <c r="H13" s="30" t="s">
        <v>274</v>
      </c>
      <c r="I13" s="30" t="s">
        <v>268</v>
      </c>
      <c r="J13" s="35" t="s">
        <v>284</v>
      </c>
    </row>
    <row r="14" spans="1:10" ht="47.25" customHeight="1">
      <c r="A14" s="181" t="s">
        <v>247</v>
      </c>
      <c r="B14" s="180" t="s">
        <v>261</v>
      </c>
      <c r="C14" s="30" t="s">
        <v>262</v>
      </c>
      <c r="D14" s="30" t="s">
        <v>263</v>
      </c>
      <c r="E14" s="28" t="s">
        <v>285</v>
      </c>
      <c r="F14" s="30" t="s">
        <v>265</v>
      </c>
      <c r="G14" s="28" t="s">
        <v>286</v>
      </c>
      <c r="H14" s="30" t="s">
        <v>267</v>
      </c>
      <c r="I14" s="30" t="s">
        <v>268</v>
      </c>
      <c r="J14" s="35" t="s">
        <v>287</v>
      </c>
    </row>
    <row r="15" spans="1:10" ht="47.25" customHeight="1">
      <c r="A15" s="181" t="s">
        <v>247</v>
      </c>
      <c r="B15" s="180" t="s">
        <v>261</v>
      </c>
      <c r="C15" s="30" t="s">
        <v>262</v>
      </c>
      <c r="D15" s="30" t="s">
        <v>263</v>
      </c>
      <c r="E15" s="28" t="s">
        <v>288</v>
      </c>
      <c r="F15" s="30" t="s">
        <v>265</v>
      </c>
      <c r="G15" s="28" t="s">
        <v>289</v>
      </c>
      <c r="H15" s="30" t="s">
        <v>267</v>
      </c>
      <c r="I15" s="30" t="s">
        <v>268</v>
      </c>
      <c r="J15" s="35" t="s">
        <v>290</v>
      </c>
    </row>
    <row r="16" spans="1:10" ht="47.25" customHeight="1">
      <c r="A16" s="181" t="s">
        <v>247</v>
      </c>
      <c r="B16" s="180" t="s">
        <v>261</v>
      </c>
      <c r="C16" s="30" t="s">
        <v>262</v>
      </c>
      <c r="D16" s="30" t="s">
        <v>263</v>
      </c>
      <c r="E16" s="28" t="s">
        <v>291</v>
      </c>
      <c r="F16" s="30" t="s">
        <v>265</v>
      </c>
      <c r="G16" s="28" t="s">
        <v>266</v>
      </c>
      <c r="H16" s="30" t="s">
        <v>274</v>
      </c>
      <c r="I16" s="30" t="s">
        <v>268</v>
      </c>
      <c r="J16" s="35" t="s">
        <v>292</v>
      </c>
    </row>
    <row r="17" spans="1:10" ht="47.25" customHeight="1">
      <c r="A17" s="181" t="s">
        <v>247</v>
      </c>
      <c r="B17" s="180" t="s">
        <v>261</v>
      </c>
      <c r="C17" s="30" t="s">
        <v>262</v>
      </c>
      <c r="D17" s="30" t="s">
        <v>263</v>
      </c>
      <c r="E17" s="28" t="s">
        <v>293</v>
      </c>
      <c r="F17" s="30" t="s">
        <v>273</v>
      </c>
      <c r="G17" s="28" t="s">
        <v>266</v>
      </c>
      <c r="H17" s="30" t="s">
        <v>274</v>
      </c>
      <c r="I17" s="30" t="s">
        <v>268</v>
      </c>
      <c r="J17" s="35" t="s">
        <v>294</v>
      </c>
    </row>
    <row r="18" spans="1:10" ht="47.25" customHeight="1">
      <c r="A18" s="181" t="s">
        <v>247</v>
      </c>
      <c r="B18" s="180" t="s">
        <v>261</v>
      </c>
      <c r="C18" s="30" t="s">
        <v>262</v>
      </c>
      <c r="D18" s="30" t="s">
        <v>263</v>
      </c>
      <c r="E18" s="28" t="s">
        <v>295</v>
      </c>
      <c r="F18" s="30" t="s">
        <v>265</v>
      </c>
      <c r="G18" s="28" t="s">
        <v>296</v>
      </c>
      <c r="H18" s="30" t="s">
        <v>297</v>
      </c>
      <c r="I18" s="30" t="s">
        <v>268</v>
      </c>
      <c r="J18" s="35" t="s">
        <v>298</v>
      </c>
    </row>
    <row r="19" spans="1:10" ht="47.25" customHeight="1">
      <c r="A19" s="181" t="s">
        <v>247</v>
      </c>
      <c r="B19" s="180" t="s">
        <v>261</v>
      </c>
      <c r="C19" s="30" t="s">
        <v>262</v>
      </c>
      <c r="D19" s="30" t="s">
        <v>263</v>
      </c>
      <c r="E19" s="28" t="s">
        <v>299</v>
      </c>
      <c r="F19" s="30" t="s">
        <v>265</v>
      </c>
      <c r="G19" s="28" t="s">
        <v>300</v>
      </c>
      <c r="H19" s="30" t="s">
        <v>301</v>
      </c>
      <c r="I19" s="30" t="s">
        <v>268</v>
      </c>
      <c r="J19" s="35" t="s">
        <v>302</v>
      </c>
    </row>
    <row r="20" spans="1:10" ht="47.25" customHeight="1">
      <c r="A20" s="181" t="s">
        <v>247</v>
      </c>
      <c r="B20" s="180" t="s">
        <v>261</v>
      </c>
      <c r="C20" s="30" t="s">
        <v>262</v>
      </c>
      <c r="D20" s="30" t="s">
        <v>263</v>
      </c>
      <c r="E20" s="28" t="s">
        <v>303</v>
      </c>
      <c r="F20" s="30" t="s">
        <v>265</v>
      </c>
      <c r="G20" s="28" t="s">
        <v>304</v>
      </c>
      <c r="H20" s="30" t="s">
        <v>297</v>
      </c>
      <c r="I20" s="30" t="s">
        <v>268</v>
      </c>
      <c r="J20" s="35" t="s">
        <v>305</v>
      </c>
    </row>
    <row r="21" spans="1:10" ht="47.25" customHeight="1">
      <c r="A21" s="181" t="s">
        <v>247</v>
      </c>
      <c r="B21" s="180" t="s">
        <v>261</v>
      </c>
      <c r="C21" s="30" t="s">
        <v>262</v>
      </c>
      <c r="D21" s="30" t="s">
        <v>306</v>
      </c>
      <c r="E21" s="28" t="s">
        <v>307</v>
      </c>
      <c r="F21" s="30" t="s">
        <v>265</v>
      </c>
      <c r="G21" s="28" t="s">
        <v>308</v>
      </c>
      <c r="H21" s="30" t="s">
        <v>297</v>
      </c>
      <c r="I21" s="30" t="s">
        <v>268</v>
      </c>
      <c r="J21" s="35" t="s">
        <v>309</v>
      </c>
    </row>
    <row r="22" spans="1:10" ht="47.25" customHeight="1">
      <c r="A22" s="181" t="s">
        <v>247</v>
      </c>
      <c r="B22" s="180" t="s">
        <v>261</v>
      </c>
      <c r="C22" s="30" t="s">
        <v>262</v>
      </c>
      <c r="D22" s="30" t="s">
        <v>306</v>
      </c>
      <c r="E22" s="28" t="s">
        <v>310</v>
      </c>
      <c r="F22" s="30" t="s">
        <v>265</v>
      </c>
      <c r="G22" s="28" t="s">
        <v>308</v>
      </c>
      <c r="H22" s="30" t="s">
        <v>297</v>
      </c>
      <c r="I22" s="30" t="s">
        <v>268</v>
      </c>
      <c r="J22" s="35" t="s">
        <v>311</v>
      </c>
    </row>
    <row r="23" spans="1:10" ht="47.25" customHeight="1">
      <c r="A23" s="181" t="s">
        <v>247</v>
      </c>
      <c r="B23" s="180" t="s">
        <v>261</v>
      </c>
      <c r="C23" s="30" t="s">
        <v>262</v>
      </c>
      <c r="D23" s="30" t="s">
        <v>306</v>
      </c>
      <c r="E23" s="28" t="s">
        <v>312</v>
      </c>
      <c r="F23" s="30" t="s">
        <v>273</v>
      </c>
      <c r="G23" s="28" t="s">
        <v>313</v>
      </c>
      <c r="H23" s="30" t="s">
        <v>297</v>
      </c>
      <c r="I23" s="30" t="s">
        <v>268</v>
      </c>
      <c r="J23" s="35" t="s">
        <v>314</v>
      </c>
    </row>
    <row r="24" spans="1:10" ht="47.25" customHeight="1">
      <c r="A24" s="181" t="s">
        <v>247</v>
      </c>
      <c r="B24" s="180" t="s">
        <v>261</v>
      </c>
      <c r="C24" s="30" t="s">
        <v>262</v>
      </c>
      <c r="D24" s="30" t="s">
        <v>306</v>
      </c>
      <c r="E24" s="28" t="s">
        <v>315</v>
      </c>
      <c r="F24" s="30" t="s">
        <v>265</v>
      </c>
      <c r="G24" s="28" t="s">
        <v>316</v>
      </c>
      <c r="H24" s="30" t="s">
        <v>297</v>
      </c>
      <c r="I24" s="30" t="s">
        <v>268</v>
      </c>
      <c r="J24" s="35" t="s">
        <v>317</v>
      </c>
    </row>
    <row r="25" spans="1:10" ht="47.25" customHeight="1">
      <c r="A25" s="181" t="s">
        <v>247</v>
      </c>
      <c r="B25" s="180" t="s">
        <v>261</v>
      </c>
      <c r="C25" s="30" t="s">
        <v>262</v>
      </c>
      <c r="D25" s="30" t="s">
        <v>306</v>
      </c>
      <c r="E25" s="28" t="s">
        <v>318</v>
      </c>
      <c r="F25" s="30" t="s">
        <v>265</v>
      </c>
      <c r="G25" s="28" t="s">
        <v>316</v>
      </c>
      <c r="H25" s="30" t="s">
        <v>297</v>
      </c>
      <c r="I25" s="30" t="s">
        <v>268</v>
      </c>
      <c r="J25" s="35" t="s">
        <v>317</v>
      </c>
    </row>
    <row r="26" spans="1:10" ht="47.25" customHeight="1">
      <c r="A26" s="181" t="s">
        <v>247</v>
      </c>
      <c r="B26" s="180" t="s">
        <v>261</v>
      </c>
      <c r="C26" s="30" t="s">
        <v>262</v>
      </c>
      <c r="D26" s="30" t="s">
        <v>306</v>
      </c>
      <c r="E26" s="28" t="s">
        <v>319</v>
      </c>
      <c r="F26" s="30" t="s">
        <v>265</v>
      </c>
      <c r="G26" s="28" t="s">
        <v>316</v>
      </c>
      <c r="H26" s="30" t="s">
        <v>297</v>
      </c>
      <c r="I26" s="30" t="s">
        <v>268</v>
      </c>
      <c r="J26" s="35" t="s">
        <v>320</v>
      </c>
    </row>
    <row r="27" spans="1:10" ht="47.25" customHeight="1">
      <c r="A27" s="181" t="s">
        <v>247</v>
      </c>
      <c r="B27" s="180" t="s">
        <v>261</v>
      </c>
      <c r="C27" s="30" t="s">
        <v>262</v>
      </c>
      <c r="D27" s="30" t="s">
        <v>306</v>
      </c>
      <c r="E27" s="28" t="s">
        <v>321</v>
      </c>
      <c r="F27" s="30" t="s">
        <v>265</v>
      </c>
      <c r="G27" s="28" t="s">
        <v>316</v>
      </c>
      <c r="H27" s="30" t="s">
        <v>297</v>
      </c>
      <c r="I27" s="30" t="s">
        <v>268</v>
      </c>
      <c r="J27" s="35" t="s">
        <v>320</v>
      </c>
    </row>
    <row r="28" spans="1:10" ht="47.25" customHeight="1">
      <c r="A28" s="181" t="s">
        <v>247</v>
      </c>
      <c r="B28" s="180" t="s">
        <v>261</v>
      </c>
      <c r="C28" s="30" t="s">
        <v>262</v>
      </c>
      <c r="D28" s="30" t="s">
        <v>306</v>
      </c>
      <c r="E28" s="28" t="s">
        <v>322</v>
      </c>
      <c r="F28" s="30" t="s">
        <v>265</v>
      </c>
      <c r="G28" s="28" t="s">
        <v>308</v>
      </c>
      <c r="H28" s="30" t="s">
        <v>297</v>
      </c>
      <c r="I28" s="30" t="s">
        <v>268</v>
      </c>
      <c r="J28" s="35" t="s">
        <v>309</v>
      </c>
    </row>
    <row r="29" spans="1:10" ht="47.25" customHeight="1">
      <c r="A29" s="181" t="s">
        <v>247</v>
      </c>
      <c r="B29" s="180" t="s">
        <v>261</v>
      </c>
      <c r="C29" s="30" t="s">
        <v>262</v>
      </c>
      <c r="D29" s="30" t="s">
        <v>306</v>
      </c>
      <c r="E29" s="28" t="s">
        <v>323</v>
      </c>
      <c r="F29" s="30" t="s">
        <v>265</v>
      </c>
      <c r="G29" s="28" t="s">
        <v>308</v>
      </c>
      <c r="H29" s="30" t="s">
        <v>297</v>
      </c>
      <c r="I29" s="30" t="s">
        <v>268</v>
      </c>
      <c r="J29" s="35" t="s">
        <v>324</v>
      </c>
    </row>
    <row r="30" spans="1:10" ht="47.25" customHeight="1">
      <c r="A30" s="181" t="s">
        <v>247</v>
      </c>
      <c r="B30" s="180" t="s">
        <v>261</v>
      </c>
      <c r="C30" s="30" t="s">
        <v>262</v>
      </c>
      <c r="D30" s="30" t="s">
        <v>306</v>
      </c>
      <c r="E30" s="28" t="s">
        <v>325</v>
      </c>
      <c r="F30" s="30" t="s">
        <v>265</v>
      </c>
      <c r="G30" s="28" t="s">
        <v>308</v>
      </c>
      <c r="H30" s="30" t="s">
        <v>297</v>
      </c>
      <c r="I30" s="30" t="s">
        <v>268</v>
      </c>
      <c r="J30" s="35" t="s">
        <v>326</v>
      </c>
    </row>
    <row r="31" spans="1:10" ht="47.25" customHeight="1">
      <c r="A31" s="181" t="s">
        <v>247</v>
      </c>
      <c r="B31" s="180" t="s">
        <v>261</v>
      </c>
      <c r="C31" s="30" t="s">
        <v>262</v>
      </c>
      <c r="D31" s="30" t="s">
        <v>306</v>
      </c>
      <c r="E31" s="28" t="s">
        <v>327</v>
      </c>
      <c r="F31" s="30" t="s">
        <v>265</v>
      </c>
      <c r="G31" s="28" t="s">
        <v>308</v>
      </c>
      <c r="H31" s="30" t="s">
        <v>297</v>
      </c>
      <c r="I31" s="30" t="s">
        <v>268</v>
      </c>
      <c r="J31" s="35" t="s">
        <v>328</v>
      </c>
    </row>
    <row r="32" spans="1:10" ht="47.25" customHeight="1">
      <c r="A32" s="181" t="s">
        <v>247</v>
      </c>
      <c r="B32" s="180" t="s">
        <v>261</v>
      </c>
      <c r="C32" s="30" t="s">
        <v>262</v>
      </c>
      <c r="D32" s="30" t="s">
        <v>306</v>
      </c>
      <c r="E32" s="28" t="s">
        <v>329</v>
      </c>
      <c r="F32" s="30" t="s">
        <v>265</v>
      </c>
      <c r="G32" s="28" t="s">
        <v>308</v>
      </c>
      <c r="H32" s="30" t="s">
        <v>297</v>
      </c>
      <c r="I32" s="30" t="s">
        <v>268</v>
      </c>
      <c r="J32" s="35" t="s">
        <v>309</v>
      </c>
    </row>
    <row r="33" spans="1:10" ht="47.25" customHeight="1">
      <c r="A33" s="181" t="s">
        <v>247</v>
      </c>
      <c r="B33" s="180" t="s">
        <v>261</v>
      </c>
      <c r="C33" s="30" t="s">
        <v>262</v>
      </c>
      <c r="D33" s="30" t="s">
        <v>330</v>
      </c>
      <c r="E33" s="28" t="s">
        <v>331</v>
      </c>
      <c r="F33" s="30" t="s">
        <v>332</v>
      </c>
      <c r="G33" s="28" t="s">
        <v>333</v>
      </c>
      <c r="H33" s="30" t="s">
        <v>334</v>
      </c>
      <c r="I33" s="30" t="s">
        <v>268</v>
      </c>
      <c r="J33" s="35" t="s">
        <v>335</v>
      </c>
    </row>
    <row r="34" spans="1:10" ht="47.25" customHeight="1">
      <c r="A34" s="181" t="s">
        <v>247</v>
      </c>
      <c r="B34" s="180" t="s">
        <v>261</v>
      </c>
      <c r="C34" s="30" t="s">
        <v>262</v>
      </c>
      <c r="D34" s="30" t="s">
        <v>330</v>
      </c>
      <c r="E34" s="28" t="s">
        <v>336</v>
      </c>
      <c r="F34" s="30" t="s">
        <v>265</v>
      </c>
      <c r="G34" s="28" t="s">
        <v>296</v>
      </c>
      <c r="H34" s="30" t="s">
        <v>297</v>
      </c>
      <c r="I34" s="30" t="s">
        <v>268</v>
      </c>
      <c r="J34" s="35" t="s">
        <v>337</v>
      </c>
    </row>
    <row r="35" spans="1:10" ht="47.25" customHeight="1">
      <c r="A35" s="181" t="s">
        <v>247</v>
      </c>
      <c r="B35" s="180" t="s">
        <v>261</v>
      </c>
      <c r="C35" s="30" t="s">
        <v>262</v>
      </c>
      <c r="D35" s="30" t="s">
        <v>330</v>
      </c>
      <c r="E35" s="28" t="s">
        <v>338</v>
      </c>
      <c r="F35" s="30" t="s">
        <v>265</v>
      </c>
      <c r="G35" s="28" t="s">
        <v>316</v>
      </c>
      <c r="H35" s="30" t="s">
        <v>297</v>
      </c>
      <c r="I35" s="30" t="s">
        <v>268</v>
      </c>
      <c r="J35" s="35" t="s">
        <v>339</v>
      </c>
    </row>
    <row r="36" spans="1:10" ht="47.25" customHeight="1">
      <c r="A36" s="181" t="s">
        <v>247</v>
      </c>
      <c r="B36" s="180" t="s">
        <v>261</v>
      </c>
      <c r="C36" s="30" t="s">
        <v>340</v>
      </c>
      <c r="D36" s="30" t="s">
        <v>341</v>
      </c>
      <c r="E36" s="28" t="s">
        <v>342</v>
      </c>
      <c r="F36" s="30" t="s">
        <v>265</v>
      </c>
      <c r="G36" s="28" t="s">
        <v>296</v>
      </c>
      <c r="H36" s="30" t="s">
        <v>297</v>
      </c>
      <c r="I36" s="30" t="s">
        <v>268</v>
      </c>
      <c r="J36" s="35" t="s">
        <v>343</v>
      </c>
    </row>
    <row r="37" spans="1:10" ht="47.25" customHeight="1">
      <c r="A37" s="181" t="s">
        <v>247</v>
      </c>
      <c r="B37" s="180" t="s">
        <v>261</v>
      </c>
      <c r="C37" s="30" t="s">
        <v>340</v>
      </c>
      <c r="D37" s="30" t="s">
        <v>341</v>
      </c>
      <c r="E37" s="28" t="s">
        <v>344</v>
      </c>
      <c r="F37" s="30" t="s">
        <v>265</v>
      </c>
      <c r="G37" s="28" t="s">
        <v>345</v>
      </c>
      <c r="H37" s="30" t="s">
        <v>346</v>
      </c>
      <c r="I37" s="30" t="s">
        <v>268</v>
      </c>
      <c r="J37" s="35" t="s">
        <v>347</v>
      </c>
    </row>
    <row r="38" spans="1:10" ht="47.25" customHeight="1">
      <c r="A38" s="181" t="s">
        <v>247</v>
      </c>
      <c r="B38" s="180" t="s">
        <v>261</v>
      </c>
      <c r="C38" s="30" t="s">
        <v>340</v>
      </c>
      <c r="D38" s="30" t="s">
        <v>348</v>
      </c>
      <c r="E38" s="28" t="s">
        <v>349</v>
      </c>
      <c r="F38" s="30" t="s">
        <v>265</v>
      </c>
      <c r="G38" s="28" t="s">
        <v>277</v>
      </c>
      <c r="H38" s="30" t="s">
        <v>350</v>
      </c>
      <c r="I38" s="30" t="s">
        <v>268</v>
      </c>
      <c r="J38" s="35" t="s">
        <v>351</v>
      </c>
    </row>
    <row r="39" spans="1:10" ht="47.25" customHeight="1">
      <c r="A39" s="181" t="s">
        <v>247</v>
      </c>
      <c r="B39" s="180" t="s">
        <v>261</v>
      </c>
      <c r="C39" s="30" t="s">
        <v>352</v>
      </c>
      <c r="D39" s="30" t="s">
        <v>353</v>
      </c>
      <c r="E39" s="28" t="s">
        <v>354</v>
      </c>
      <c r="F39" s="30" t="s">
        <v>265</v>
      </c>
      <c r="G39" s="28" t="s">
        <v>316</v>
      </c>
      <c r="H39" s="30" t="s">
        <v>297</v>
      </c>
      <c r="I39" s="30" t="s">
        <v>268</v>
      </c>
      <c r="J39" s="35" t="s">
        <v>355</v>
      </c>
    </row>
    <row r="40" spans="1:10" ht="47.25" customHeight="1">
      <c r="A40" s="181" t="s">
        <v>247</v>
      </c>
      <c r="B40" s="180" t="s">
        <v>261</v>
      </c>
      <c r="C40" s="30" t="s">
        <v>352</v>
      </c>
      <c r="D40" s="30" t="s">
        <v>353</v>
      </c>
      <c r="E40" s="28" t="s">
        <v>356</v>
      </c>
      <c r="F40" s="30" t="s">
        <v>265</v>
      </c>
      <c r="G40" s="28" t="s">
        <v>296</v>
      </c>
      <c r="H40" s="30" t="s">
        <v>297</v>
      </c>
      <c r="I40" s="30" t="s">
        <v>268</v>
      </c>
      <c r="J40" s="35" t="s">
        <v>357</v>
      </c>
    </row>
    <row r="41" spans="1:10" ht="47.25" customHeight="1">
      <c r="A41" s="181" t="s">
        <v>247</v>
      </c>
      <c r="B41" s="180" t="s">
        <v>261</v>
      </c>
      <c r="C41" s="30" t="s">
        <v>352</v>
      </c>
      <c r="D41" s="30" t="s">
        <v>353</v>
      </c>
      <c r="E41" s="28" t="s">
        <v>358</v>
      </c>
      <c r="F41" s="30" t="s">
        <v>265</v>
      </c>
      <c r="G41" s="28" t="s">
        <v>296</v>
      </c>
      <c r="H41" s="30" t="s">
        <v>297</v>
      </c>
      <c r="I41" s="30" t="s">
        <v>268</v>
      </c>
      <c r="J41" s="35" t="s">
        <v>359</v>
      </c>
    </row>
    <row r="42" spans="1:10" ht="47.25" customHeight="1">
      <c r="A42" s="181" t="s">
        <v>247</v>
      </c>
      <c r="B42" s="180" t="s">
        <v>261</v>
      </c>
      <c r="C42" s="30" t="s">
        <v>352</v>
      </c>
      <c r="D42" s="30" t="s">
        <v>353</v>
      </c>
      <c r="E42" s="28" t="s">
        <v>360</v>
      </c>
      <c r="F42" s="30" t="s">
        <v>265</v>
      </c>
      <c r="G42" s="28" t="s">
        <v>296</v>
      </c>
      <c r="H42" s="30" t="s">
        <v>297</v>
      </c>
      <c r="I42" s="30" t="s">
        <v>268</v>
      </c>
      <c r="J42" s="35" t="s">
        <v>361</v>
      </c>
    </row>
    <row r="43" spans="1:10" ht="47.25" customHeight="1">
      <c r="A43" s="181" t="s">
        <v>247</v>
      </c>
      <c r="B43" s="180" t="s">
        <v>261</v>
      </c>
      <c r="C43" s="30" t="s">
        <v>352</v>
      </c>
      <c r="D43" s="30" t="s">
        <v>353</v>
      </c>
      <c r="E43" s="28" t="s">
        <v>362</v>
      </c>
      <c r="F43" s="30" t="s">
        <v>265</v>
      </c>
      <c r="G43" s="28" t="s">
        <v>296</v>
      </c>
      <c r="H43" s="30" t="s">
        <v>297</v>
      </c>
      <c r="I43" s="30" t="s">
        <v>268</v>
      </c>
      <c r="J43" s="35" t="s">
        <v>363</v>
      </c>
    </row>
    <row r="44" spans="1:10" ht="47.25" customHeight="1">
      <c r="A44" s="181" t="s">
        <v>247</v>
      </c>
      <c r="B44" s="180" t="s">
        <v>261</v>
      </c>
      <c r="C44" s="30" t="s">
        <v>352</v>
      </c>
      <c r="D44" s="30" t="s">
        <v>353</v>
      </c>
      <c r="E44" s="28" t="s">
        <v>364</v>
      </c>
      <c r="F44" s="30" t="s">
        <v>265</v>
      </c>
      <c r="G44" s="28" t="s">
        <v>296</v>
      </c>
      <c r="H44" s="30" t="s">
        <v>297</v>
      </c>
      <c r="I44" s="30" t="s">
        <v>268</v>
      </c>
      <c r="J44" s="35" t="s">
        <v>365</v>
      </c>
    </row>
    <row r="45" spans="1:10" ht="47.25" customHeight="1">
      <c r="A45" s="181" t="s">
        <v>247</v>
      </c>
      <c r="B45" s="180" t="s">
        <v>261</v>
      </c>
      <c r="C45" s="30" t="s">
        <v>352</v>
      </c>
      <c r="D45" s="30" t="s">
        <v>353</v>
      </c>
      <c r="E45" s="28" t="s">
        <v>366</v>
      </c>
      <c r="F45" s="30" t="s">
        <v>265</v>
      </c>
      <c r="G45" s="28" t="s">
        <v>296</v>
      </c>
      <c r="H45" s="30" t="s">
        <v>297</v>
      </c>
      <c r="I45" s="30" t="s">
        <v>268</v>
      </c>
      <c r="J45" s="35" t="s">
        <v>367</v>
      </c>
    </row>
    <row r="46" spans="1:10" ht="47.25" customHeight="1">
      <c r="A46" s="181" t="s">
        <v>245</v>
      </c>
      <c r="B46" s="180" t="s">
        <v>368</v>
      </c>
      <c r="C46" s="30" t="s">
        <v>262</v>
      </c>
      <c r="D46" s="30" t="s">
        <v>263</v>
      </c>
      <c r="E46" s="28" t="s">
        <v>369</v>
      </c>
      <c r="F46" s="30" t="s">
        <v>273</v>
      </c>
      <c r="G46" s="28" t="s">
        <v>277</v>
      </c>
      <c r="H46" s="30" t="s">
        <v>274</v>
      </c>
      <c r="I46" s="30" t="s">
        <v>268</v>
      </c>
      <c r="J46" s="35" t="s">
        <v>370</v>
      </c>
    </row>
    <row r="47" spans="1:10" ht="47.25" customHeight="1">
      <c r="A47" s="181" t="s">
        <v>245</v>
      </c>
      <c r="B47" s="180" t="s">
        <v>368</v>
      </c>
      <c r="C47" s="30" t="s">
        <v>262</v>
      </c>
      <c r="D47" s="30" t="s">
        <v>306</v>
      </c>
      <c r="E47" s="28" t="s">
        <v>371</v>
      </c>
      <c r="F47" s="30" t="s">
        <v>265</v>
      </c>
      <c r="G47" s="28" t="s">
        <v>313</v>
      </c>
      <c r="H47" s="30" t="s">
        <v>372</v>
      </c>
      <c r="I47" s="30" t="s">
        <v>268</v>
      </c>
      <c r="J47" s="35" t="s">
        <v>373</v>
      </c>
    </row>
    <row r="48" spans="1:10" ht="47.25" customHeight="1">
      <c r="A48" s="181" t="s">
        <v>245</v>
      </c>
      <c r="B48" s="180" t="s">
        <v>368</v>
      </c>
      <c r="C48" s="30" t="s">
        <v>340</v>
      </c>
      <c r="D48" s="30" t="s">
        <v>341</v>
      </c>
      <c r="E48" s="28" t="s">
        <v>374</v>
      </c>
      <c r="F48" s="30" t="s">
        <v>265</v>
      </c>
      <c r="G48" s="28" t="s">
        <v>296</v>
      </c>
      <c r="H48" s="30" t="s">
        <v>297</v>
      </c>
      <c r="I48" s="30" t="s">
        <v>268</v>
      </c>
      <c r="J48" s="35" t="s">
        <v>375</v>
      </c>
    </row>
    <row r="49" spans="1:10" ht="47.25" customHeight="1">
      <c r="A49" s="181" t="s">
        <v>245</v>
      </c>
      <c r="B49" s="180" t="s">
        <v>368</v>
      </c>
      <c r="C49" s="30" t="s">
        <v>340</v>
      </c>
      <c r="D49" s="30" t="s">
        <v>348</v>
      </c>
      <c r="E49" s="28" t="s">
        <v>376</v>
      </c>
      <c r="F49" s="30" t="s">
        <v>265</v>
      </c>
      <c r="G49" s="28" t="s">
        <v>308</v>
      </c>
      <c r="H49" s="30" t="s">
        <v>297</v>
      </c>
      <c r="I49" s="30" t="s">
        <v>268</v>
      </c>
      <c r="J49" s="35" t="s">
        <v>377</v>
      </c>
    </row>
    <row r="50" spans="1:10" ht="47.25" customHeight="1">
      <c r="A50" s="181" t="s">
        <v>245</v>
      </c>
      <c r="B50" s="180" t="s">
        <v>368</v>
      </c>
      <c r="C50" s="30" t="s">
        <v>352</v>
      </c>
      <c r="D50" s="30" t="s">
        <v>353</v>
      </c>
      <c r="E50" s="28" t="s">
        <v>378</v>
      </c>
      <c r="F50" s="30" t="s">
        <v>265</v>
      </c>
      <c r="G50" s="28" t="s">
        <v>296</v>
      </c>
      <c r="H50" s="30" t="s">
        <v>297</v>
      </c>
      <c r="I50" s="30" t="s">
        <v>268</v>
      </c>
      <c r="J50" s="35" t="s">
        <v>379</v>
      </c>
    </row>
    <row r="51" spans="1:10" ht="47.25" customHeight="1">
      <c r="A51" s="181" t="s">
        <v>245</v>
      </c>
      <c r="B51" s="180" t="s">
        <v>368</v>
      </c>
      <c r="C51" s="30" t="s">
        <v>380</v>
      </c>
      <c r="D51" s="30" t="s">
        <v>381</v>
      </c>
      <c r="E51" s="28" t="s">
        <v>382</v>
      </c>
      <c r="F51" s="30" t="s">
        <v>332</v>
      </c>
      <c r="G51" s="28" t="s">
        <v>383</v>
      </c>
      <c r="H51" s="30" t="s">
        <v>297</v>
      </c>
      <c r="I51" s="30" t="s">
        <v>268</v>
      </c>
      <c r="J51" s="35" t="s">
        <v>384</v>
      </c>
    </row>
    <row r="52" spans="1:10" ht="47.25" customHeight="1">
      <c r="A52" s="181" t="s">
        <v>225</v>
      </c>
      <c r="B52" s="180" t="s">
        <v>385</v>
      </c>
      <c r="C52" s="30" t="s">
        <v>262</v>
      </c>
      <c r="D52" s="30" t="s">
        <v>263</v>
      </c>
      <c r="E52" s="28" t="s">
        <v>386</v>
      </c>
      <c r="F52" s="30" t="s">
        <v>265</v>
      </c>
      <c r="G52" s="28" t="s">
        <v>387</v>
      </c>
      <c r="H52" s="30" t="s">
        <v>274</v>
      </c>
      <c r="I52" s="30" t="s">
        <v>268</v>
      </c>
      <c r="J52" s="35" t="s">
        <v>388</v>
      </c>
    </row>
    <row r="53" spans="1:10" ht="47.25" customHeight="1">
      <c r="A53" s="181" t="s">
        <v>225</v>
      </c>
      <c r="B53" s="180" t="s">
        <v>385</v>
      </c>
      <c r="C53" s="30" t="s">
        <v>262</v>
      </c>
      <c r="D53" s="30" t="s">
        <v>306</v>
      </c>
      <c r="E53" s="28" t="s">
        <v>389</v>
      </c>
      <c r="F53" s="30" t="s">
        <v>265</v>
      </c>
      <c r="G53" s="28" t="s">
        <v>296</v>
      </c>
      <c r="H53" s="30" t="s">
        <v>297</v>
      </c>
      <c r="I53" s="30" t="s">
        <v>268</v>
      </c>
      <c r="J53" s="35" t="s">
        <v>390</v>
      </c>
    </row>
    <row r="54" spans="1:10" ht="47.25" customHeight="1">
      <c r="A54" s="181" t="s">
        <v>225</v>
      </c>
      <c r="B54" s="180" t="s">
        <v>385</v>
      </c>
      <c r="C54" s="30" t="s">
        <v>340</v>
      </c>
      <c r="D54" s="30" t="s">
        <v>391</v>
      </c>
      <c r="E54" s="28" t="s">
        <v>392</v>
      </c>
      <c r="F54" s="30" t="s">
        <v>265</v>
      </c>
      <c r="G54" s="28" t="s">
        <v>393</v>
      </c>
      <c r="H54" s="30" t="s">
        <v>297</v>
      </c>
      <c r="I54" s="30" t="s">
        <v>268</v>
      </c>
      <c r="J54" s="35" t="s">
        <v>394</v>
      </c>
    </row>
    <row r="55" spans="1:10" ht="47.25" customHeight="1">
      <c r="A55" s="181" t="s">
        <v>225</v>
      </c>
      <c r="B55" s="180" t="s">
        <v>385</v>
      </c>
      <c r="C55" s="30" t="s">
        <v>340</v>
      </c>
      <c r="D55" s="30" t="s">
        <v>348</v>
      </c>
      <c r="E55" s="28" t="s">
        <v>395</v>
      </c>
      <c r="F55" s="30" t="s">
        <v>265</v>
      </c>
      <c r="G55" s="28" t="s">
        <v>122</v>
      </c>
      <c r="H55" s="30" t="s">
        <v>350</v>
      </c>
      <c r="I55" s="30" t="s">
        <v>268</v>
      </c>
      <c r="J55" s="35" t="s">
        <v>396</v>
      </c>
    </row>
    <row r="56" spans="1:10" ht="47.25" customHeight="1">
      <c r="A56" s="181" t="s">
        <v>225</v>
      </c>
      <c r="B56" s="180" t="s">
        <v>385</v>
      </c>
      <c r="C56" s="30" t="s">
        <v>352</v>
      </c>
      <c r="D56" s="30" t="s">
        <v>353</v>
      </c>
      <c r="E56" s="28" t="s">
        <v>397</v>
      </c>
      <c r="F56" s="30" t="s">
        <v>265</v>
      </c>
      <c r="G56" s="28" t="s">
        <v>296</v>
      </c>
      <c r="H56" s="30" t="s">
        <v>297</v>
      </c>
      <c r="I56" s="30" t="s">
        <v>268</v>
      </c>
      <c r="J56" s="35" t="s">
        <v>398</v>
      </c>
    </row>
    <row r="57" spans="1:10" ht="47.25" customHeight="1">
      <c r="A57" s="181" t="s">
        <v>225</v>
      </c>
      <c r="B57" s="180" t="s">
        <v>385</v>
      </c>
      <c r="C57" s="30" t="s">
        <v>352</v>
      </c>
      <c r="D57" s="30" t="s">
        <v>353</v>
      </c>
      <c r="E57" s="28" t="s">
        <v>399</v>
      </c>
      <c r="F57" s="30" t="s">
        <v>265</v>
      </c>
      <c r="G57" s="28" t="s">
        <v>296</v>
      </c>
      <c r="H57" s="30" t="s">
        <v>297</v>
      </c>
      <c r="I57" s="30" t="s">
        <v>268</v>
      </c>
      <c r="J57" s="35" t="s">
        <v>400</v>
      </c>
    </row>
    <row r="58" spans="1:10" ht="47.25" customHeight="1">
      <c r="A58" s="181" t="s">
        <v>237</v>
      </c>
      <c r="B58" s="180" t="s">
        <v>401</v>
      </c>
      <c r="C58" s="30" t="s">
        <v>262</v>
      </c>
      <c r="D58" s="30" t="s">
        <v>330</v>
      </c>
      <c r="E58" s="28" t="s">
        <v>402</v>
      </c>
      <c r="F58" s="30" t="s">
        <v>265</v>
      </c>
      <c r="G58" s="28" t="s">
        <v>296</v>
      </c>
      <c r="H58" s="30" t="s">
        <v>297</v>
      </c>
      <c r="I58" s="30" t="s">
        <v>268</v>
      </c>
      <c r="J58" s="35" t="s">
        <v>403</v>
      </c>
    </row>
    <row r="59" spans="1:10" ht="47.25" customHeight="1">
      <c r="A59" s="181" t="s">
        <v>237</v>
      </c>
      <c r="B59" s="180" t="s">
        <v>401</v>
      </c>
      <c r="C59" s="30" t="s">
        <v>340</v>
      </c>
      <c r="D59" s="30" t="s">
        <v>391</v>
      </c>
      <c r="E59" s="28" t="s">
        <v>404</v>
      </c>
      <c r="F59" s="30" t="s">
        <v>273</v>
      </c>
      <c r="G59" s="28" t="s">
        <v>266</v>
      </c>
      <c r="H59" s="30" t="s">
        <v>405</v>
      </c>
      <c r="I59" s="30" t="s">
        <v>268</v>
      </c>
      <c r="J59" s="35" t="s">
        <v>406</v>
      </c>
    </row>
    <row r="60" spans="1:10" ht="47.25" customHeight="1">
      <c r="A60" s="181" t="s">
        <v>237</v>
      </c>
      <c r="B60" s="180" t="s">
        <v>401</v>
      </c>
      <c r="C60" s="30" t="s">
        <v>352</v>
      </c>
      <c r="D60" s="30" t="s">
        <v>353</v>
      </c>
      <c r="E60" s="28" t="s">
        <v>407</v>
      </c>
      <c r="F60" s="30" t="s">
        <v>265</v>
      </c>
      <c r="G60" s="28" t="s">
        <v>296</v>
      </c>
      <c r="H60" s="30" t="s">
        <v>297</v>
      </c>
      <c r="I60" s="30" t="s">
        <v>268</v>
      </c>
      <c r="J60" s="35" t="s">
        <v>408</v>
      </c>
    </row>
    <row r="61" spans="1:10" ht="47.25" customHeight="1">
      <c r="A61" s="181" t="s">
        <v>220</v>
      </c>
      <c r="B61" s="180" t="s">
        <v>409</v>
      </c>
      <c r="C61" s="30" t="s">
        <v>262</v>
      </c>
      <c r="D61" s="30" t="s">
        <v>263</v>
      </c>
      <c r="E61" s="28" t="s">
        <v>410</v>
      </c>
      <c r="F61" s="30" t="s">
        <v>265</v>
      </c>
      <c r="G61" s="28" t="s">
        <v>411</v>
      </c>
      <c r="H61" s="30" t="s">
        <v>267</v>
      </c>
      <c r="I61" s="30" t="s">
        <v>268</v>
      </c>
      <c r="J61" s="35" t="s">
        <v>412</v>
      </c>
    </row>
    <row r="62" spans="1:10" ht="47.25" customHeight="1">
      <c r="A62" s="181" t="s">
        <v>220</v>
      </c>
      <c r="B62" s="180" t="s">
        <v>409</v>
      </c>
      <c r="C62" s="30" t="s">
        <v>262</v>
      </c>
      <c r="D62" s="30" t="s">
        <v>263</v>
      </c>
      <c r="E62" s="28" t="s">
        <v>413</v>
      </c>
      <c r="F62" s="30" t="s">
        <v>265</v>
      </c>
      <c r="G62" s="28" t="s">
        <v>120</v>
      </c>
      <c r="H62" s="30" t="s">
        <v>267</v>
      </c>
      <c r="I62" s="30" t="s">
        <v>268</v>
      </c>
      <c r="J62" s="35" t="s">
        <v>414</v>
      </c>
    </row>
    <row r="63" spans="1:10" ht="47.25" customHeight="1">
      <c r="A63" s="181" t="s">
        <v>220</v>
      </c>
      <c r="B63" s="180" t="s">
        <v>409</v>
      </c>
      <c r="C63" s="30" t="s">
        <v>262</v>
      </c>
      <c r="D63" s="30" t="s">
        <v>263</v>
      </c>
      <c r="E63" s="28" t="s">
        <v>415</v>
      </c>
      <c r="F63" s="30" t="s">
        <v>265</v>
      </c>
      <c r="G63" s="28" t="s">
        <v>289</v>
      </c>
      <c r="H63" s="30" t="s">
        <v>267</v>
      </c>
      <c r="I63" s="30" t="s">
        <v>268</v>
      </c>
      <c r="J63" s="35" t="s">
        <v>416</v>
      </c>
    </row>
    <row r="64" spans="1:10" ht="47.25" customHeight="1">
      <c r="A64" s="181" t="s">
        <v>220</v>
      </c>
      <c r="B64" s="180" t="s">
        <v>409</v>
      </c>
      <c r="C64" s="30" t="s">
        <v>262</v>
      </c>
      <c r="D64" s="30" t="s">
        <v>263</v>
      </c>
      <c r="E64" s="28" t="s">
        <v>417</v>
      </c>
      <c r="F64" s="30" t="s">
        <v>273</v>
      </c>
      <c r="G64" s="28" t="s">
        <v>123</v>
      </c>
      <c r="H64" s="30" t="s">
        <v>274</v>
      </c>
      <c r="I64" s="30" t="s">
        <v>268</v>
      </c>
      <c r="J64" s="35" t="s">
        <v>418</v>
      </c>
    </row>
    <row r="65" spans="1:10" ht="47.25" customHeight="1">
      <c r="A65" s="181" t="s">
        <v>220</v>
      </c>
      <c r="B65" s="180" t="s">
        <v>409</v>
      </c>
      <c r="C65" s="30" t="s">
        <v>262</v>
      </c>
      <c r="D65" s="30" t="s">
        <v>263</v>
      </c>
      <c r="E65" s="28" t="s">
        <v>419</v>
      </c>
      <c r="F65" s="30" t="s">
        <v>265</v>
      </c>
      <c r="G65" s="28" t="s">
        <v>420</v>
      </c>
      <c r="H65" s="30" t="s">
        <v>421</v>
      </c>
      <c r="I65" s="30" t="s">
        <v>268</v>
      </c>
      <c r="J65" s="35" t="s">
        <v>422</v>
      </c>
    </row>
    <row r="66" spans="1:10" ht="47.25" customHeight="1">
      <c r="A66" s="181" t="s">
        <v>220</v>
      </c>
      <c r="B66" s="180" t="s">
        <v>409</v>
      </c>
      <c r="C66" s="30" t="s">
        <v>262</v>
      </c>
      <c r="D66" s="30" t="s">
        <v>263</v>
      </c>
      <c r="E66" s="28" t="s">
        <v>423</v>
      </c>
      <c r="F66" s="30" t="s">
        <v>265</v>
      </c>
      <c r="G66" s="28" t="s">
        <v>120</v>
      </c>
      <c r="H66" s="30" t="s">
        <v>424</v>
      </c>
      <c r="I66" s="30" t="s">
        <v>268</v>
      </c>
      <c r="J66" s="35" t="s">
        <v>425</v>
      </c>
    </row>
    <row r="67" spans="1:10" ht="47.25" customHeight="1">
      <c r="A67" s="181" t="s">
        <v>220</v>
      </c>
      <c r="B67" s="180" t="s">
        <v>409</v>
      </c>
      <c r="C67" s="30" t="s">
        <v>262</v>
      </c>
      <c r="D67" s="30" t="s">
        <v>263</v>
      </c>
      <c r="E67" s="28" t="s">
        <v>426</v>
      </c>
      <c r="F67" s="30" t="s">
        <v>265</v>
      </c>
      <c r="G67" s="28" t="s">
        <v>420</v>
      </c>
      <c r="H67" s="30" t="s">
        <v>267</v>
      </c>
      <c r="I67" s="30" t="s">
        <v>268</v>
      </c>
      <c r="J67" s="35" t="s">
        <v>427</v>
      </c>
    </row>
    <row r="68" spans="1:10" ht="47.25" customHeight="1">
      <c r="A68" s="181" t="s">
        <v>220</v>
      </c>
      <c r="B68" s="180" t="s">
        <v>409</v>
      </c>
      <c r="C68" s="30" t="s">
        <v>262</v>
      </c>
      <c r="D68" s="30" t="s">
        <v>263</v>
      </c>
      <c r="E68" s="28" t="s">
        <v>428</v>
      </c>
      <c r="F68" s="30" t="s">
        <v>265</v>
      </c>
      <c r="G68" s="28" t="s">
        <v>429</v>
      </c>
      <c r="H68" s="30" t="s">
        <v>430</v>
      </c>
      <c r="I68" s="30" t="s">
        <v>268</v>
      </c>
      <c r="J68" s="35" t="s">
        <v>431</v>
      </c>
    </row>
    <row r="69" spans="1:10" ht="47.25" customHeight="1">
      <c r="A69" s="181" t="s">
        <v>220</v>
      </c>
      <c r="B69" s="180" t="s">
        <v>409</v>
      </c>
      <c r="C69" s="30" t="s">
        <v>262</v>
      </c>
      <c r="D69" s="30" t="s">
        <v>263</v>
      </c>
      <c r="E69" s="28" t="s">
        <v>432</v>
      </c>
      <c r="F69" s="30" t="s">
        <v>273</v>
      </c>
      <c r="G69" s="28" t="s">
        <v>119</v>
      </c>
      <c r="H69" s="30" t="s">
        <v>424</v>
      </c>
      <c r="I69" s="30" t="s">
        <v>268</v>
      </c>
      <c r="J69" s="35" t="s">
        <v>433</v>
      </c>
    </row>
    <row r="70" spans="1:10" ht="47.25" customHeight="1">
      <c r="A70" s="181" t="s">
        <v>220</v>
      </c>
      <c r="B70" s="180" t="s">
        <v>409</v>
      </c>
      <c r="C70" s="30" t="s">
        <v>262</v>
      </c>
      <c r="D70" s="30" t="s">
        <v>263</v>
      </c>
      <c r="E70" s="28" t="s">
        <v>434</v>
      </c>
      <c r="F70" s="30" t="s">
        <v>265</v>
      </c>
      <c r="G70" s="28" t="s">
        <v>266</v>
      </c>
      <c r="H70" s="30" t="s">
        <v>267</v>
      </c>
      <c r="I70" s="30" t="s">
        <v>268</v>
      </c>
      <c r="J70" s="35" t="s">
        <v>435</v>
      </c>
    </row>
    <row r="71" spans="1:10" ht="47.25" customHeight="1">
      <c r="A71" s="181" t="s">
        <v>220</v>
      </c>
      <c r="B71" s="180" t="s">
        <v>409</v>
      </c>
      <c r="C71" s="30" t="s">
        <v>262</v>
      </c>
      <c r="D71" s="30" t="s">
        <v>263</v>
      </c>
      <c r="E71" s="28" t="s">
        <v>436</v>
      </c>
      <c r="F71" s="30" t="s">
        <v>273</v>
      </c>
      <c r="G71" s="28" t="s">
        <v>277</v>
      </c>
      <c r="H71" s="30" t="s">
        <v>421</v>
      </c>
      <c r="I71" s="30" t="s">
        <v>268</v>
      </c>
      <c r="J71" s="35" t="s">
        <v>437</v>
      </c>
    </row>
    <row r="72" spans="1:10" ht="47.25" customHeight="1">
      <c r="A72" s="181" t="s">
        <v>220</v>
      </c>
      <c r="B72" s="180" t="s">
        <v>409</v>
      </c>
      <c r="C72" s="30" t="s">
        <v>262</v>
      </c>
      <c r="D72" s="30" t="s">
        <v>263</v>
      </c>
      <c r="E72" s="28" t="s">
        <v>438</v>
      </c>
      <c r="F72" s="30" t="s">
        <v>273</v>
      </c>
      <c r="G72" s="28" t="s">
        <v>439</v>
      </c>
      <c r="H72" s="30" t="s">
        <v>430</v>
      </c>
      <c r="I72" s="30" t="s">
        <v>268</v>
      </c>
      <c r="J72" s="35" t="s">
        <v>440</v>
      </c>
    </row>
    <row r="73" spans="1:10" ht="47.25" customHeight="1">
      <c r="A73" s="181" t="s">
        <v>220</v>
      </c>
      <c r="B73" s="180" t="s">
        <v>409</v>
      </c>
      <c r="C73" s="30" t="s">
        <v>262</v>
      </c>
      <c r="D73" s="30" t="s">
        <v>306</v>
      </c>
      <c r="E73" s="28" t="s">
        <v>441</v>
      </c>
      <c r="F73" s="30" t="s">
        <v>265</v>
      </c>
      <c r="G73" s="28" t="s">
        <v>316</v>
      </c>
      <c r="H73" s="30" t="s">
        <v>297</v>
      </c>
      <c r="I73" s="30" t="s">
        <v>268</v>
      </c>
      <c r="J73" s="35" t="s">
        <v>442</v>
      </c>
    </row>
    <row r="74" spans="1:10" ht="47.25" customHeight="1">
      <c r="A74" s="181" t="s">
        <v>220</v>
      </c>
      <c r="B74" s="180" t="s">
        <v>409</v>
      </c>
      <c r="C74" s="30" t="s">
        <v>262</v>
      </c>
      <c r="D74" s="30" t="s">
        <v>306</v>
      </c>
      <c r="E74" s="28" t="s">
        <v>443</v>
      </c>
      <c r="F74" s="30" t="s">
        <v>265</v>
      </c>
      <c r="G74" s="28" t="s">
        <v>296</v>
      </c>
      <c r="H74" s="30" t="s">
        <v>297</v>
      </c>
      <c r="I74" s="30" t="s">
        <v>268</v>
      </c>
      <c r="J74" s="35" t="s">
        <v>444</v>
      </c>
    </row>
    <row r="75" spans="1:10" ht="47.25" customHeight="1">
      <c r="A75" s="181" t="s">
        <v>220</v>
      </c>
      <c r="B75" s="180" t="s">
        <v>409</v>
      </c>
      <c r="C75" s="30" t="s">
        <v>262</v>
      </c>
      <c r="D75" s="30" t="s">
        <v>306</v>
      </c>
      <c r="E75" s="28" t="s">
        <v>445</v>
      </c>
      <c r="F75" s="30" t="s">
        <v>265</v>
      </c>
      <c r="G75" s="28" t="s">
        <v>316</v>
      </c>
      <c r="H75" s="30" t="s">
        <v>297</v>
      </c>
      <c r="I75" s="30" t="s">
        <v>268</v>
      </c>
      <c r="J75" s="35" t="s">
        <v>446</v>
      </c>
    </row>
    <row r="76" spans="1:10" ht="47.25" customHeight="1">
      <c r="A76" s="181" t="s">
        <v>220</v>
      </c>
      <c r="B76" s="180" t="s">
        <v>409</v>
      </c>
      <c r="C76" s="30" t="s">
        <v>262</v>
      </c>
      <c r="D76" s="30" t="s">
        <v>306</v>
      </c>
      <c r="E76" s="28" t="s">
        <v>447</v>
      </c>
      <c r="F76" s="30" t="s">
        <v>273</v>
      </c>
      <c r="G76" s="28" t="s">
        <v>313</v>
      </c>
      <c r="H76" s="30" t="s">
        <v>297</v>
      </c>
      <c r="I76" s="30" t="s">
        <v>268</v>
      </c>
      <c r="J76" s="35" t="s">
        <v>448</v>
      </c>
    </row>
    <row r="77" spans="1:10" ht="47.25" customHeight="1">
      <c r="A77" s="181" t="s">
        <v>220</v>
      </c>
      <c r="B77" s="180" t="s">
        <v>409</v>
      </c>
      <c r="C77" s="30" t="s">
        <v>262</v>
      </c>
      <c r="D77" s="30" t="s">
        <v>306</v>
      </c>
      <c r="E77" s="28" t="s">
        <v>449</v>
      </c>
      <c r="F77" s="30" t="s">
        <v>273</v>
      </c>
      <c r="G77" s="28" t="s">
        <v>313</v>
      </c>
      <c r="H77" s="30" t="s">
        <v>297</v>
      </c>
      <c r="I77" s="30" t="s">
        <v>268</v>
      </c>
      <c r="J77" s="35" t="s">
        <v>450</v>
      </c>
    </row>
    <row r="78" spans="1:10" ht="47.25" customHeight="1">
      <c r="A78" s="181" t="s">
        <v>220</v>
      </c>
      <c r="B78" s="180" t="s">
        <v>409</v>
      </c>
      <c r="C78" s="30" t="s">
        <v>262</v>
      </c>
      <c r="D78" s="30" t="s">
        <v>330</v>
      </c>
      <c r="E78" s="28" t="s">
        <v>451</v>
      </c>
      <c r="F78" s="30" t="s">
        <v>265</v>
      </c>
      <c r="G78" s="28" t="s">
        <v>316</v>
      </c>
      <c r="H78" s="30" t="s">
        <v>297</v>
      </c>
      <c r="I78" s="30" t="s">
        <v>268</v>
      </c>
      <c r="J78" s="35" t="s">
        <v>452</v>
      </c>
    </row>
    <row r="79" spans="1:10" ht="47.25" customHeight="1">
      <c r="A79" s="181" t="s">
        <v>220</v>
      </c>
      <c r="B79" s="180" t="s">
        <v>409</v>
      </c>
      <c r="C79" s="30" t="s">
        <v>340</v>
      </c>
      <c r="D79" s="30" t="s">
        <v>348</v>
      </c>
      <c r="E79" s="28" t="s">
        <v>453</v>
      </c>
      <c r="F79" s="30" t="s">
        <v>273</v>
      </c>
      <c r="G79" s="28" t="s">
        <v>439</v>
      </c>
      <c r="H79" s="30" t="s">
        <v>454</v>
      </c>
      <c r="I79" s="30" t="s">
        <v>268</v>
      </c>
      <c r="J79" s="35" t="s">
        <v>455</v>
      </c>
    </row>
    <row r="80" spans="1:10" ht="47.25" customHeight="1">
      <c r="A80" s="181" t="s">
        <v>220</v>
      </c>
      <c r="B80" s="180" t="s">
        <v>409</v>
      </c>
      <c r="C80" s="30" t="s">
        <v>340</v>
      </c>
      <c r="D80" s="30" t="s">
        <v>348</v>
      </c>
      <c r="E80" s="28" t="s">
        <v>456</v>
      </c>
      <c r="F80" s="30" t="s">
        <v>265</v>
      </c>
      <c r="G80" s="28" t="s">
        <v>296</v>
      </c>
      <c r="H80" s="30" t="s">
        <v>297</v>
      </c>
      <c r="I80" s="30" t="s">
        <v>268</v>
      </c>
      <c r="J80" s="35" t="s">
        <v>457</v>
      </c>
    </row>
    <row r="81" spans="1:10" ht="47.25" customHeight="1">
      <c r="A81" s="181" t="s">
        <v>220</v>
      </c>
      <c r="B81" s="180" t="s">
        <v>409</v>
      </c>
      <c r="C81" s="30" t="s">
        <v>352</v>
      </c>
      <c r="D81" s="30" t="s">
        <v>353</v>
      </c>
      <c r="E81" s="28" t="s">
        <v>458</v>
      </c>
      <c r="F81" s="30" t="s">
        <v>265</v>
      </c>
      <c r="G81" s="28" t="s">
        <v>316</v>
      </c>
      <c r="H81" s="30" t="s">
        <v>297</v>
      </c>
      <c r="I81" s="30" t="s">
        <v>268</v>
      </c>
      <c r="J81" s="35" t="s">
        <v>459</v>
      </c>
    </row>
    <row r="82" spans="1:10" ht="47.25" customHeight="1">
      <c r="A82" s="181" t="s">
        <v>220</v>
      </c>
      <c r="B82" s="180" t="s">
        <v>409</v>
      </c>
      <c r="C82" s="30" t="s">
        <v>352</v>
      </c>
      <c r="D82" s="30" t="s">
        <v>353</v>
      </c>
      <c r="E82" s="28" t="s">
        <v>460</v>
      </c>
      <c r="F82" s="30" t="s">
        <v>265</v>
      </c>
      <c r="G82" s="28" t="s">
        <v>296</v>
      </c>
      <c r="H82" s="30" t="s">
        <v>297</v>
      </c>
      <c r="I82" s="30" t="s">
        <v>268</v>
      </c>
      <c r="J82" s="35" t="s">
        <v>461</v>
      </c>
    </row>
    <row r="83" spans="1:10" ht="47.25" customHeight="1">
      <c r="A83" s="181" t="s">
        <v>220</v>
      </c>
      <c r="B83" s="180" t="s">
        <v>409</v>
      </c>
      <c r="C83" s="30" t="s">
        <v>352</v>
      </c>
      <c r="D83" s="30" t="s">
        <v>353</v>
      </c>
      <c r="E83" s="28" t="s">
        <v>462</v>
      </c>
      <c r="F83" s="30" t="s">
        <v>265</v>
      </c>
      <c r="G83" s="28" t="s">
        <v>463</v>
      </c>
      <c r="H83" s="30" t="s">
        <v>297</v>
      </c>
      <c r="I83" s="30" t="s">
        <v>268</v>
      </c>
      <c r="J83" s="35" t="s">
        <v>464</v>
      </c>
    </row>
    <row r="84" spans="1:10" ht="47.25" customHeight="1">
      <c r="A84" s="181" t="s">
        <v>216</v>
      </c>
      <c r="B84" s="180" t="s">
        <v>465</v>
      </c>
      <c r="C84" s="30" t="s">
        <v>262</v>
      </c>
      <c r="D84" s="30" t="s">
        <v>263</v>
      </c>
      <c r="E84" s="28" t="s">
        <v>466</v>
      </c>
      <c r="F84" s="30" t="s">
        <v>265</v>
      </c>
      <c r="G84" s="28" t="s">
        <v>296</v>
      </c>
      <c r="H84" s="30" t="s">
        <v>297</v>
      </c>
      <c r="I84" s="30" t="s">
        <v>268</v>
      </c>
      <c r="J84" s="35" t="s">
        <v>467</v>
      </c>
    </row>
    <row r="85" spans="1:10" ht="47.25" customHeight="1">
      <c r="A85" s="181" t="s">
        <v>216</v>
      </c>
      <c r="B85" s="180" t="s">
        <v>465</v>
      </c>
      <c r="C85" s="30" t="s">
        <v>340</v>
      </c>
      <c r="D85" s="30" t="s">
        <v>341</v>
      </c>
      <c r="E85" s="28" t="s">
        <v>468</v>
      </c>
      <c r="F85" s="30" t="s">
        <v>273</v>
      </c>
      <c r="G85" s="28" t="s">
        <v>469</v>
      </c>
      <c r="H85" s="30"/>
      <c r="I85" s="30" t="s">
        <v>470</v>
      </c>
      <c r="J85" s="35" t="s">
        <v>471</v>
      </c>
    </row>
    <row r="86" spans="1:10" ht="47.25" customHeight="1">
      <c r="A86" s="181" t="s">
        <v>216</v>
      </c>
      <c r="B86" s="180" t="s">
        <v>465</v>
      </c>
      <c r="C86" s="30" t="s">
        <v>352</v>
      </c>
      <c r="D86" s="30" t="s">
        <v>353</v>
      </c>
      <c r="E86" s="28" t="s">
        <v>472</v>
      </c>
      <c r="F86" s="30" t="s">
        <v>265</v>
      </c>
      <c r="G86" s="28" t="s">
        <v>296</v>
      </c>
      <c r="H86" s="30" t="s">
        <v>297</v>
      </c>
      <c r="I86" s="30" t="s">
        <v>268</v>
      </c>
      <c r="J86" s="35" t="s">
        <v>473</v>
      </c>
    </row>
    <row r="87" spans="1:10" ht="47.25" customHeight="1">
      <c r="A87" s="181" t="s">
        <v>216</v>
      </c>
      <c r="B87" s="180" t="s">
        <v>465</v>
      </c>
      <c r="C87" s="30" t="s">
        <v>352</v>
      </c>
      <c r="D87" s="30" t="s">
        <v>353</v>
      </c>
      <c r="E87" s="28" t="s">
        <v>474</v>
      </c>
      <c r="F87" s="30" t="s">
        <v>265</v>
      </c>
      <c r="G87" s="28" t="s">
        <v>296</v>
      </c>
      <c r="H87" s="30" t="s">
        <v>297</v>
      </c>
      <c r="I87" s="30" t="s">
        <v>268</v>
      </c>
      <c r="J87" s="35" t="s">
        <v>475</v>
      </c>
    </row>
    <row r="88" spans="1:10" ht="47.25" customHeight="1">
      <c r="A88" s="181" t="s">
        <v>232</v>
      </c>
      <c r="B88" s="180" t="s">
        <v>476</v>
      </c>
      <c r="C88" s="30" t="s">
        <v>262</v>
      </c>
      <c r="D88" s="30" t="s">
        <v>263</v>
      </c>
      <c r="E88" s="28" t="s">
        <v>477</v>
      </c>
      <c r="F88" s="30" t="s">
        <v>265</v>
      </c>
      <c r="G88" s="28" t="s">
        <v>478</v>
      </c>
      <c r="H88" s="30" t="s">
        <v>479</v>
      </c>
      <c r="I88" s="30" t="s">
        <v>268</v>
      </c>
      <c r="J88" s="35" t="s">
        <v>480</v>
      </c>
    </row>
    <row r="89" spans="1:10" ht="47.25" customHeight="1">
      <c r="A89" s="181" t="s">
        <v>232</v>
      </c>
      <c r="B89" s="180" t="s">
        <v>476</v>
      </c>
      <c r="C89" s="30" t="s">
        <v>340</v>
      </c>
      <c r="D89" s="30" t="s">
        <v>348</v>
      </c>
      <c r="E89" s="28" t="s">
        <v>481</v>
      </c>
      <c r="F89" s="30" t="s">
        <v>265</v>
      </c>
      <c r="G89" s="28" t="s">
        <v>439</v>
      </c>
      <c r="H89" s="30" t="s">
        <v>454</v>
      </c>
      <c r="I89" s="30" t="s">
        <v>268</v>
      </c>
      <c r="J89" s="35" t="s">
        <v>482</v>
      </c>
    </row>
    <row r="90" spans="1:10" ht="47.25" customHeight="1">
      <c r="A90" s="181" t="s">
        <v>232</v>
      </c>
      <c r="B90" s="180" t="s">
        <v>476</v>
      </c>
      <c r="C90" s="30" t="s">
        <v>352</v>
      </c>
      <c r="D90" s="30" t="s">
        <v>353</v>
      </c>
      <c r="E90" s="28" t="s">
        <v>483</v>
      </c>
      <c r="F90" s="30" t="s">
        <v>265</v>
      </c>
      <c r="G90" s="28" t="s">
        <v>316</v>
      </c>
      <c r="H90" s="30" t="s">
        <v>297</v>
      </c>
      <c r="I90" s="30" t="s">
        <v>268</v>
      </c>
      <c r="J90" s="35" t="s">
        <v>484</v>
      </c>
    </row>
    <row r="91" spans="1:10" ht="47.25" customHeight="1">
      <c r="A91" s="181" t="s">
        <v>241</v>
      </c>
      <c r="B91" s="180" t="s">
        <v>485</v>
      </c>
      <c r="C91" s="30" t="s">
        <v>262</v>
      </c>
      <c r="D91" s="30" t="s">
        <v>263</v>
      </c>
      <c r="E91" s="28" t="s">
        <v>486</v>
      </c>
      <c r="F91" s="30" t="s">
        <v>273</v>
      </c>
      <c r="G91" s="28" t="s">
        <v>487</v>
      </c>
      <c r="H91" s="30" t="s">
        <v>488</v>
      </c>
      <c r="I91" s="30" t="s">
        <v>268</v>
      </c>
      <c r="J91" s="35" t="s">
        <v>489</v>
      </c>
    </row>
    <row r="92" spans="1:10" ht="47.25" customHeight="1">
      <c r="A92" s="181" t="s">
        <v>241</v>
      </c>
      <c r="B92" s="180" t="s">
        <v>485</v>
      </c>
      <c r="C92" s="30" t="s">
        <v>340</v>
      </c>
      <c r="D92" s="30" t="s">
        <v>341</v>
      </c>
      <c r="E92" s="28" t="s">
        <v>490</v>
      </c>
      <c r="F92" s="30" t="s">
        <v>265</v>
      </c>
      <c r="G92" s="28" t="s">
        <v>296</v>
      </c>
      <c r="H92" s="30" t="s">
        <v>297</v>
      </c>
      <c r="I92" s="30" t="s">
        <v>268</v>
      </c>
      <c r="J92" s="35" t="s">
        <v>491</v>
      </c>
    </row>
    <row r="93" spans="1:10" ht="47.25" customHeight="1">
      <c r="A93" s="181" t="s">
        <v>241</v>
      </c>
      <c r="B93" s="180" t="s">
        <v>485</v>
      </c>
      <c r="C93" s="30" t="s">
        <v>352</v>
      </c>
      <c r="D93" s="30" t="s">
        <v>353</v>
      </c>
      <c r="E93" s="28" t="s">
        <v>492</v>
      </c>
      <c r="F93" s="30" t="s">
        <v>265</v>
      </c>
      <c r="G93" s="28" t="s">
        <v>296</v>
      </c>
      <c r="H93" s="30" t="s">
        <v>297</v>
      </c>
      <c r="I93" s="30" t="s">
        <v>268</v>
      </c>
      <c r="J93" s="35" t="s">
        <v>493</v>
      </c>
    </row>
    <row r="94" spans="1:10" ht="47.25" customHeight="1">
      <c r="A94" s="181" t="s">
        <v>227</v>
      </c>
      <c r="B94" s="180" t="s">
        <v>494</v>
      </c>
      <c r="C94" s="30" t="s">
        <v>262</v>
      </c>
      <c r="D94" s="30" t="s">
        <v>263</v>
      </c>
      <c r="E94" s="28" t="s">
        <v>495</v>
      </c>
      <c r="F94" s="30" t="s">
        <v>265</v>
      </c>
      <c r="G94" s="28" t="s">
        <v>496</v>
      </c>
      <c r="H94" s="30" t="s">
        <v>372</v>
      </c>
      <c r="I94" s="30" t="s">
        <v>268</v>
      </c>
      <c r="J94" s="35" t="s">
        <v>497</v>
      </c>
    </row>
    <row r="95" spans="1:10" ht="47.25" customHeight="1">
      <c r="A95" s="181" t="s">
        <v>227</v>
      </c>
      <c r="B95" s="180" t="s">
        <v>494</v>
      </c>
      <c r="C95" s="30" t="s">
        <v>262</v>
      </c>
      <c r="D95" s="30" t="s">
        <v>263</v>
      </c>
      <c r="E95" s="28" t="s">
        <v>498</v>
      </c>
      <c r="F95" s="30" t="s">
        <v>265</v>
      </c>
      <c r="G95" s="28" t="s">
        <v>499</v>
      </c>
      <c r="H95" s="30" t="s">
        <v>372</v>
      </c>
      <c r="I95" s="30" t="s">
        <v>268</v>
      </c>
      <c r="J95" s="35" t="s">
        <v>500</v>
      </c>
    </row>
    <row r="96" spans="1:10" ht="47.25" customHeight="1">
      <c r="A96" s="181" t="s">
        <v>227</v>
      </c>
      <c r="B96" s="180" t="s">
        <v>494</v>
      </c>
      <c r="C96" s="30" t="s">
        <v>262</v>
      </c>
      <c r="D96" s="30" t="s">
        <v>306</v>
      </c>
      <c r="E96" s="28" t="s">
        <v>501</v>
      </c>
      <c r="F96" s="30" t="s">
        <v>265</v>
      </c>
      <c r="G96" s="28" t="s">
        <v>277</v>
      </c>
      <c r="H96" s="30" t="s">
        <v>502</v>
      </c>
      <c r="I96" s="30" t="s">
        <v>268</v>
      </c>
      <c r="J96" s="35" t="s">
        <v>503</v>
      </c>
    </row>
    <row r="97" spans="1:10" ht="47.25" customHeight="1">
      <c r="A97" s="181" t="s">
        <v>227</v>
      </c>
      <c r="B97" s="180" t="s">
        <v>494</v>
      </c>
      <c r="C97" s="30" t="s">
        <v>340</v>
      </c>
      <c r="D97" s="30" t="s">
        <v>348</v>
      </c>
      <c r="E97" s="28" t="s">
        <v>504</v>
      </c>
      <c r="F97" s="30" t="s">
        <v>265</v>
      </c>
      <c r="G97" s="28" t="s">
        <v>277</v>
      </c>
      <c r="H97" s="30" t="s">
        <v>350</v>
      </c>
      <c r="I97" s="30" t="s">
        <v>268</v>
      </c>
      <c r="J97" s="35" t="s">
        <v>505</v>
      </c>
    </row>
    <row r="98" spans="1:10" ht="47.25" customHeight="1">
      <c r="A98" s="181" t="s">
        <v>227</v>
      </c>
      <c r="B98" s="180" t="s">
        <v>494</v>
      </c>
      <c r="C98" s="30" t="s">
        <v>340</v>
      </c>
      <c r="D98" s="30" t="s">
        <v>348</v>
      </c>
      <c r="E98" s="28" t="s">
        <v>506</v>
      </c>
      <c r="F98" s="30" t="s">
        <v>265</v>
      </c>
      <c r="G98" s="28" t="s">
        <v>277</v>
      </c>
      <c r="H98" s="30" t="s">
        <v>350</v>
      </c>
      <c r="I98" s="30" t="s">
        <v>268</v>
      </c>
      <c r="J98" s="35" t="s">
        <v>507</v>
      </c>
    </row>
    <row r="99" spans="1:10" ht="47.25" customHeight="1">
      <c r="A99" s="181" t="s">
        <v>227</v>
      </c>
      <c r="B99" s="180" t="s">
        <v>494</v>
      </c>
      <c r="C99" s="30" t="s">
        <v>352</v>
      </c>
      <c r="D99" s="30" t="s">
        <v>353</v>
      </c>
      <c r="E99" s="28" t="s">
        <v>508</v>
      </c>
      <c r="F99" s="30" t="s">
        <v>265</v>
      </c>
      <c r="G99" s="28" t="s">
        <v>296</v>
      </c>
      <c r="H99" s="30" t="s">
        <v>297</v>
      </c>
      <c r="I99" s="30" t="s">
        <v>268</v>
      </c>
      <c r="J99" s="35" t="s">
        <v>509</v>
      </c>
    </row>
    <row r="100" spans="1:10" ht="47.25" customHeight="1">
      <c r="A100" s="181" t="s">
        <v>227</v>
      </c>
      <c r="B100" s="180" t="s">
        <v>494</v>
      </c>
      <c r="C100" s="30" t="s">
        <v>352</v>
      </c>
      <c r="D100" s="30" t="s">
        <v>353</v>
      </c>
      <c r="E100" s="28" t="s">
        <v>510</v>
      </c>
      <c r="F100" s="30" t="s">
        <v>265</v>
      </c>
      <c r="G100" s="28" t="s">
        <v>296</v>
      </c>
      <c r="H100" s="30" t="s">
        <v>297</v>
      </c>
      <c r="I100" s="30" t="s">
        <v>268</v>
      </c>
      <c r="J100" s="35" t="s">
        <v>511</v>
      </c>
    </row>
  </sheetData>
  <mergeCells count="20">
    <mergeCell ref="B58:B60"/>
    <mergeCell ref="B61:B83"/>
    <mergeCell ref="A2:J2"/>
    <mergeCell ref="A3:H3"/>
    <mergeCell ref="A8:A45"/>
    <mergeCell ref="A46:A51"/>
    <mergeCell ref="A52:A57"/>
    <mergeCell ref="B84:B87"/>
    <mergeCell ref="A58:A60"/>
    <mergeCell ref="B8:B45"/>
    <mergeCell ref="B46:B51"/>
    <mergeCell ref="B52:B57"/>
    <mergeCell ref="B88:B90"/>
    <mergeCell ref="B91:B93"/>
    <mergeCell ref="B94:B100"/>
    <mergeCell ref="A61:A83"/>
    <mergeCell ref="A84:A87"/>
    <mergeCell ref="A88:A90"/>
    <mergeCell ref="A91:A93"/>
    <mergeCell ref="A94:A100"/>
  </mergeCells>
  <phoneticPr fontId="5" type="noConversion"/>
  <pageMargins left="0.74803149606299213" right="0.74803149606299213" top="0.98425196850393704" bottom="0.98425196850393704" header="0.51181102362204722" footer="0.51181102362204722"/>
  <pageSetup paperSize="9" scale="60" fitToHeight="22" orientation="landscape"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汤鹏程</cp:lastModifiedBy>
  <cp:lastPrinted>2026-02-10T07:09:19Z</cp:lastPrinted>
  <dcterms:created xsi:type="dcterms:W3CDTF">2026-02-04T17:53:09Z</dcterms:created>
  <dcterms:modified xsi:type="dcterms:W3CDTF">2026-02-11T02:42:05Z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