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<sst xmlns="http://schemas.openxmlformats.org/spreadsheetml/2006/main" count="1813" uniqueCount="574">
  <si>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</si>
  <si>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</si>
  <si>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</si>
  <si>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</si>
  <si>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</si>
  <si>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</si>
  <si>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</si>
  <si>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</si>
  <si>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</si>
  <si>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</si>
  <si>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</si>
  <si>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</si>
  <si>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</si>
  <si>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</si>
  <si>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</si>
  <si>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</si>
  <si>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</si>
  <si>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</si>
  <si>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</si>
  <si>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</si>
  <si>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</si>
  <si>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</si>
  <si>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</si>
  <si>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</si>
  <si>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</si>
  <si>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</si>
  <si>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</si>
  <si>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</si>
  <si>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</si>
  <si>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</si>
  <si>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</si>
  <si>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</si>
  <si>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</si>
  <si>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</si>
  <si>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</si>
  <si>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</si>
  <si>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</si>
  <si>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</si>
  <si>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</si>
  <si>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</si>
  <si>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</si>
  <si>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</si>
  <si>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</si>
  <si>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</si>
  <si>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123017</t>
  </si>
  <si>
    <t>云南交通技师学院（云南交通运输职业学院、云南省交通高级技工学校）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</si>
  <si>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</si>
  <si>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</si>
  <si>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</si>
  <si>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</si>
  <si>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</si>
  <si>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</si>
  <si>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</si>
  <si>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</si>
  <si>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</si>
  <si>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</si>
  <si>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</si>
  <si>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</si>
  <si>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</si>
  <si>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</si>
  <si>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</si>
  <si>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20503</t>
  </si>
  <si>
    <t>职业教育</t>
  </si>
  <si>
    <t>2050303</t>
  </si>
  <si>
    <t>技校教育</t>
  </si>
  <si>
    <t>2050305</t>
  </si>
  <si>
    <t>高等职业教育</t>
  </si>
  <si>
    <t>20506</t>
  </si>
  <si>
    <t>留学教育</t>
  </si>
  <si>
    <t>2050602</t>
  </si>
  <si>
    <t>来华留学教育</t>
  </si>
  <si>
    <t>206</t>
  </si>
  <si>
    <t>科学技术支出</t>
  </si>
  <si>
    <t>20602</t>
  </si>
  <si>
    <t>基础研究</t>
  </si>
  <si>
    <t>2060206</t>
  </si>
  <si>
    <t>专项基础科研</t>
  </si>
  <si>
    <t>207</t>
  </si>
  <si>
    <t>文化旅游体育与传媒支出</t>
  </si>
  <si>
    <t>20706</t>
  </si>
  <si>
    <t>新闻出版电影</t>
  </si>
  <si>
    <t>2070605</t>
  </si>
  <si>
    <t>出版发行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</si>
  <si>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</si>
  <si>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</si>
  <si>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</si>
  <si>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</si>
  <si>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</si>
  <si>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</si>
  <si>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</si>
  <si>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</si>
  <si>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</si>
  <si>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</si>
  <si>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</si>
  <si>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</si>
  <si>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2080712</t>
  </si>
  <si>
    <t>高技能人才培养补助</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</si>
  <si>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</si>
  <si>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</si>
  <si>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</si>
  <si>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</si>
  <si>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</si>
  <si>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</si>
  <si>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</si>
  <si>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</si>
  <si>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</si>
  <si>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</si>
  <si>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</si>
  <si>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</si>
  <si>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</si>
  <si>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</si>
  <si>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</si>
  <si>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</si>
  <si>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</si>
  <si>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</si>
  <si>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</si>
  <si>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</si>
  <si>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</si>
  <si>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</si>
  <si>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</si>
  <si>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</si>
  <si>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</si>
  <si>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</si>
  <si>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</si>
  <si>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</si>
  <si>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</si>
  <si>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</si>
  <si>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</si>
  <si>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</si>
  <si>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</si>
  <si>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</si>
  <si>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</si>
  <si>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</si>
  <si>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</si>
  <si>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</si>
  <si>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</si>
  <si>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</si>
  <si>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</si>
  <si>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</si>
  <si>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</si>
  <si>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</si>
  <si>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</si>
  <si>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</si>
  <si>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</si>
  <si>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</si>
  <si>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</si>
  <si>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</si>
  <si>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</si>
  <si>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说明：本单位无一般公共预算安排的“三公”经费支出，故公开表为空表。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</si>
  <si>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</si>
  <si>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</si>
  <si>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</si>
  <si>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</si>
  <si>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</si>
  <si>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</si>
  <si>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</si>
  <si>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</si>
  <si>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</si>
  <si>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</si>
  <si>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</si>
  <si>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</si>
  <si>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</si>
  <si>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</si>
  <si>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</si>
  <si>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</si>
  <si>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</si>
  <si>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530000210000000022966</t>
  </si>
  <si>
    <t>事业人员支出工资</t>
  </si>
  <si>
    <t>30101</t>
  </si>
  <si>
    <t>基本工资</t>
  </si>
  <si>
    <t>30107</t>
  </si>
  <si>
    <t>绩效工资</t>
  </si>
  <si>
    <t>30102</t>
  </si>
  <si>
    <t>津贴补贴</t>
  </si>
  <si>
    <t>30103</t>
  </si>
  <si>
    <t>奖金</t>
  </si>
  <si>
    <t>530000210000000022967</t>
  </si>
  <si>
    <t>社会保障缴费</t>
  </si>
  <si>
    <t>30108</t>
  </si>
  <si>
    <t>机关事业单位基本养老保险缴费</t>
  </si>
  <si>
    <t>30112</t>
  </si>
  <si>
    <t>其他社会保障缴费</t>
  </si>
  <si>
    <t>30110</t>
  </si>
  <si>
    <t>职工基本医疗保险缴费</t>
  </si>
  <si>
    <t>30111</t>
  </si>
  <si>
    <t>公务员医疗补助缴费</t>
  </si>
  <si>
    <t>530000210000000022968</t>
  </si>
  <si>
    <t>社会保障缴费（职业年金单位缴费）</t>
  </si>
  <si>
    <t>30109</t>
  </si>
  <si>
    <t>职业年金缴费</t>
  </si>
  <si>
    <t>530000210000000022969</t>
  </si>
  <si>
    <t>30113</t>
  </si>
  <si>
    <t>530000210000000022970</t>
  </si>
  <si>
    <t>对个人和家庭的补助</t>
  </si>
  <si>
    <t>30305</t>
  </si>
  <si>
    <t>生活补助</t>
  </si>
  <si>
    <t>30399</t>
  </si>
  <si>
    <t>其他对个人和家庭的补助</t>
  </si>
  <si>
    <t>30308</t>
  </si>
  <si>
    <t>助学金</t>
  </si>
  <si>
    <t>530000210000000022971</t>
  </si>
  <si>
    <t>其他工资福利支出</t>
  </si>
  <si>
    <t>30199</t>
  </si>
  <si>
    <t>530000210000000022972</t>
  </si>
  <si>
    <t>公车购置及运维费</t>
  </si>
  <si>
    <t>30231</t>
  </si>
  <si>
    <t>公务用车运行维护费</t>
  </si>
  <si>
    <t>530000210000000022974</t>
  </si>
  <si>
    <t>30217</t>
  </si>
  <si>
    <t>530000210000000022976</t>
  </si>
  <si>
    <t>工会经费</t>
  </si>
  <si>
    <t>30228</t>
  </si>
  <si>
    <t>530000210000000022977</t>
  </si>
  <si>
    <t>一般公用经费</t>
  </si>
  <si>
    <t>30211</t>
  </si>
  <si>
    <t>差旅费</t>
  </si>
  <si>
    <t>30213</t>
  </si>
  <si>
    <t>维修（护）费</t>
  </si>
  <si>
    <t>30214</t>
  </si>
  <si>
    <t>租赁费</t>
  </si>
  <si>
    <t>30216</t>
  </si>
  <si>
    <t>培训费</t>
  </si>
  <si>
    <t>30239</t>
  </si>
  <si>
    <t>其他交通费用</t>
  </si>
  <si>
    <t>30299</t>
  </si>
  <si>
    <t>其他商品和服务支出</t>
  </si>
  <si>
    <t>30201</t>
  </si>
  <si>
    <t>办公费</t>
  </si>
  <si>
    <t>30202</t>
  </si>
  <si>
    <t>印刷费</t>
  </si>
  <si>
    <t>30205</t>
  </si>
  <si>
    <t>水费</t>
  </si>
  <si>
    <t>30206</t>
  </si>
  <si>
    <t>电费</t>
  </si>
  <si>
    <t>30207</t>
  </si>
  <si>
    <t>邮电费</t>
  </si>
  <si>
    <t>30209</t>
  </si>
  <si>
    <t>物业管理费</t>
  </si>
  <si>
    <t>30215</t>
  </si>
  <si>
    <t>会议费</t>
  </si>
  <si>
    <t>30218</t>
  </si>
  <si>
    <t>专用材料费</t>
  </si>
  <si>
    <t>30226</t>
  </si>
  <si>
    <t>劳务费</t>
  </si>
  <si>
    <t>30227</t>
  </si>
  <si>
    <t>委托业务费</t>
  </si>
  <si>
    <t>30240</t>
  </si>
  <si>
    <t>税金及附加费用</t>
  </si>
  <si>
    <t>530000231100001070526</t>
  </si>
  <si>
    <t>其他人员支出</t>
  </si>
  <si>
    <t>预算05-1表</t>
  </si>
  <si>
    <t>2026年部门项目支出预算表</t>
  </si>
  <si>
    <t>项目分类</t>
  </si>
  <si>
    <t>项目单位</t>
  </si>
  <si>
    <t>本年拨款</t>
  </si>
  <si>
    <t>其中：本次下达</t>
  </si>
  <si>
    <t>2023年度国家高技能人才培训基地资金</t>
  </si>
  <si>
    <t>事业发展类</t>
  </si>
  <si>
    <t>530000251100003836045</t>
  </si>
  <si>
    <t>31003</t>
  </si>
  <si>
    <t>专用设备购置</t>
  </si>
  <si>
    <t>31007</t>
  </si>
  <si>
    <t>信息网络及软件购置更新</t>
  </si>
  <si>
    <t>2025年第二批创业工作专项资金</t>
  </si>
  <si>
    <t>530000251100004589766</t>
  </si>
  <si>
    <t>2025年第二批基础研究计划专项资金</t>
  </si>
  <si>
    <t>530000251100004349226</t>
  </si>
  <si>
    <t>2025年技工院校中等职业教育专项资金</t>
  </si>
  <si>
    <t>530000251100004723483</t>
  </si>
  <si>
    <t>2025年秋季学期省级银龄教师补助资金</t>
  </si>
  <si>
    <t>530000251100004658811</t>
  </si>
  <si>
    <t>2025年学生资助补助技工（中央）资金</t>
  </si>
  <si>
    <t>530000251100004404775</t>
  </si>
  <si>
    <t>31099</t>
  </si>
  <si>
    <t>其他资本性支出</t>
  </si>
  <si>
    <t>2025年云南省留学专项资金</t>
  </si>
  <si>
    <t>530000251100004444359</t>
  </si>
  <si>
    <t>2025年职业教育专项资金</t>
  </si>
  <si>
    <t>530000251100004415393</t>
  </si>
  <si>
    <t>部门机动经费——《云南港口史》编印出版经费</t>
  </si>
  <si>
    <t>530000251100004762506</t>
  </si>
  <si>
    <t>交通工程领域“银龄工程师”引进留用省本级资金</t>
  </si>
  <si>
    <t>530000261100005167596</t>
  </si>
  <si>
    <t>人才发展专项资金</t>
  </si>
  <si>
    <t>专项业务类</t>
  </si>
  <si>
    <t>530000261100005178542</t>
  </si>
  <si>
    <t>省教育厅牵头云南省人才发展专项资金</t>
  </si>
  <si>
    <t>530000241100002981013</t>
  </si>
  <si>
    <t>省属公办高等院校专科生均学院工程建设专项资金</t>
  </si>
  <si>
    <t>530000221100000141023</t>
  </si>
  <si>
    <t>31001</t>
  </si>
  <si>
    <t>房屋建筑物购建</t>
  </si>
  <si>
    <t>31006</t>
  </si>
  <si>
    <t>大型修缮</t>
  </si>
  <si>
    <t>31022</t>
  </si>
  <si>
    <t>无形资产购置</t>
  </si>
  <si>
    <t>世行和职教扶贫工程中长期贷款项目利息专项资金</t>
  </si>
  <si>
    <t>530000210000000041323</t>
  </si>
  <si>
    <t>30701</t>
  </si>
  <si>
    <t>国内债务付息</t>
  </si>
  <si>
    <t>30702</t>
  </si>
  <si>
    <t>国外债务付息</t>
  </si>
  <si>
    <t>提前下达2025年学生资助补助（中央资金）技工经费</t>
  </si>
  <si>
    <t>530000251100003865913</t>
  </si>
  <si>
    <t>提前下达2025年学生资助补助经费（中央资金）经费</t>
  </si>
  <si>
    <t>530000251100003865903</t>
  </si>
  <si>
    <t>信创项目专项资金</t>
  </si>
  <si>
    <t>530000261100004846002</t>
  </si>
  <si>
    <t>31002</t>
  </si>
  <si>
    <t>办公设备购置</t>
  </si>
  <si>
    <t>学生资助第二批省级配套资金</t>
  </si>
  <si>
    <t>民生类</t>
  </si>
  <si>
    <t>530000251100004407792</t>
  </si>
  <si>
    <t>学生资助省级配套（技工）资金</t>
  </si>
  <si>
    <t>530000251100004166978</t>
  </si>
  <si>
    <t>学生资助省政府奖学金资金</t>
  </si>
  <si>
    <t>530000251100004731796</t>
  </si>
  <si>
    <t>因公出国（境）专项经费</t>
  </si>
  <si>
    <t>因公出国（境）经费</t>
  </si>
  <si>
    <t>530000241100002012136</t>
  </si>
  <si>
    <t>30212</t>
  </si>
  <si>
    <t>因公出国（境）费用</t>
  </si>
  <si>
    <t>云南青年技能人才培养工程补助资金</t>
  </si>
  <si>
    <t>530000251100004157445</t>
  </si>
  <si>
    <t>职业能力建设专项资金</t>
  </si>
  <si>
    <t>530000261100005169303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</si>
  <si>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</si>
  <si>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</si>
  <si>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</si>
  <si>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</si>
  <si>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</si>
  <si>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</si>
  <si>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</si>
  <si>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</si>
  <si>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</si>
  <si>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</si>
  <si>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</si>
  <si>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</si>
  <si>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教育部高等学校办学条件设置标准，学校为达到办学达标条件需开展以下项目建设：1、完成航空二期综合交通实训楼项目3栋总建筑面积约2.7万平方米建设；2、完成扶贫补短板项目工程建设尾款、保修金支付；3、完成航空二期项目学生公寓建设前期工作；4、完成汽车驾驶培训中心教学综合楼工程款支付。2026年预计完成目标为：
1、主体工程完成率&gt;=90%以上；
2、设计功能实现率达到&gt;=95%；
3、使用人员满意度达到&gt;=95%；
4、使用人群覆盖率达到&gt;=90%。</t>
  </si>
  <si>
    <t>产出指标</t>
  </si>
  <si>
    <t>数量指标</t>
  </si>
  <si>
    <t>主体工程完成率</t>
  </si>
  <si>
    <t>&gt;=</t>
  </si>
  <si>
    <t>90</t>
  </si>
  <si>
    <t>%</t>
  </si>
  <si>
    <t>定量指标</t>
  </si>
  <si>
    <t>反映主体工程完工情况。</t>
  </si>
  <si>
    <t>效益指标</t>
  </si>
  <si>
    <t>社会效益</t>
  </si>
  <si>
    <t>设计功能实现率</t>
  </si>
  <si>
    <t>95</t>
  </si>
  <si>
    <t>反映建设项目设施设计功能的实现情况。</t>
  </si>
  <si>
    <t>使用人群覆盖率</t>
  </si>
  <si>
    <t>反映年度使用情况完成数量。</t>
  </si>
  <si>
    <t>满意度指标</t>
  </si>
  <si>
    <t>服务对象满意度</t>
  </si>
  <si>
    <t>使用人员满意度</t>
  </si>
  <si>
    <t>反映服务对象对购置设备的整体满意情况。</t>
  </si>
  <si>
    <t>成本指标</t>
  </si>
  <si>
    <t>社会成本指标</t>
  </si>
  <si>
    <t>工程项目成本控制率</t>
  </si>
  <si>
    <t>&lt;=</t>
  </si>
  <si>
    <t>100</t>
  </si>
  <si>
    <t>反映年度工程项目成本使用情况。</t>
  </si>
  <si>
    <t>1.2026年，“境外办学项目”派出缅甸因公出国（境）团组1个，招收境外办学点学生10人，推动“澜湄工坊”建设。
2. 2026年，“学生实习实训基地”“人才培养基地”项目，派出老挝因公出国（境）团组1个，与境外“走出去”中资企业签署合作协议1家，招收国际学生，推动境外“学生实习实训基地”“人才培养基地”建设。
3.2026年，“中外合作办学项目”派出欧洲国家因公出国（境）团组1个，达成中外合作办学项目协议1项。
4.2026年，“南亚东南亚国际航运发展研究中心”项目，派出马来西亚、新加坡因公出国（境）团组1个，推动“南亚东南亚国际航运发展研究中心”、“澜湄国际航运人才培养基地”等平台发展。</t>
  </si>
  <si>
    <t>出访人数</t>
  </si>
  <si>
    <t>10</t>
  </si>
  <si>
    <t>人</t>
  </si>
  <si>
    <t>反映年度组织出访人员总数情况。</t>
  </si>
  <si>
    <t>质量指标</t>
  </si>
  <si>
    <t>出访任务完成率</t>
  </si>
  <si>
    <t>=</t>
  </si>
  <si>
    <t>反映出访计划完成的情况。
出访任务完成率=出访任务完成数/出访计划任务数*100%</t>
  </si>
  <si>
    <t>经费先行审核备案率</t>
  </si>
  <si>
    <t>反映出访团组对经费先行审核备案的情况。
经费先行审核备案率=出国前进行经费审核备案的团组数/出访总团组数*100%</t>
  </si>
  <si>
    <t>出访报告提交率</t>
  </si>
  <si>
    <t>反映出访团组出访报告提交率情况。</t>
  </si>
  <si>
    <t>出访人员满意度</t>
  </si>
  <si>
    <t>出访人员对学校派出因公出国（境）项目成效及服务满意度</t>
  </si>
  <si>
    <t>在“双高”建设背景下，学校紧密围绕“双高”建设的方向和要求，以科学的办学定位为先导、特色高水平专业群为依托、“双师型”教师队伍为保证，推进高职教育发展。
1.《教育强国建设规划纲要》提出：“加快建设现代职业教育体系，培养大国工匠、能工巧匠、高技能人才”。目前，国家推动产教融合型企业认证，鼓励高校与企业共建“双聘”机制，吸引行业专家、技能大师进入师资队伍，学校积极引进高层次人才、银龄教师、银龄工程师、银龄技师等人才，确保教育教学健康有序发展。
2.目前计划2026年编外250人，结合不同文化层次、学术专业背景，社会经历、教学实践能力等方面，根据近年来职代会保障改善编制外人员工资待遇相关提案，结合同类院校和安宁市同类人员工资水平情况以及实际财务状况，稳定当前学校教育教学，保障编制外人员工资待遇相应水平。</t>
  </si>
  <si>
    <t>工资福利发放编制外人数</t>
  </si>
  <si>
    <t>250</t>
  </si>
  <si>
    <t>反映部门（单位）实际编制外人员数量。工资福利包括：编制外人员工资、社会保险、住房公积金、职业年金、体检费等</t>
  </si>
  <si>
    <t>单位运转</t>
  </si>
  <si>
    <t>正常运转</t>
  </si>
  <si>
    <t>定性指标</t>
  </si>
  <si>
    <t>反映单位运转情况。</t>
  </si>
  <si>
    <t>编外人员满意度</t>
  </si>
  <si>
    <t>反映部门（单位）人员对工资福利发放的满意程度。</t>
  </si>
  <si>
    <t>世行项目已完工投入使用，现代职教扶贫工程项目全部完工投入使用，2026年预计达到以下目标：
1.项目贷款本息支付完成率=100%；
2.出现影响信誉事件0次；
3.按时偿还率达到100%；
4.受益人群师生覆盖率达到98%以上；
5.服务满意度达到90%以上。</t>
  </si>
  <si>
    <t>项目贷款本息支付完成率</t>
  </si>
  <si>
    <t>反映项目贷款本息支付完成率情况。</t>
  </si>
  <si>
    <t>时效指标</t>
  </si>
  <si>
    <t>按时偿还率</t>
  </si>
  <si>
    <t>反映利息支付情况。</t>
  </si>
  <si>
    <t>受益人群师生覆盖率</t>
  </si>
  <si>
    <t>98</t>
  </si>
  <si>
    <t>反映项目受益人群师生的实际情况。</t>
  </si>
  <si>
    <t>服务满意度</t>
  </si>
  <si>
    <t>满意度达到90%以上。</t>
  </si>
  <si>
    <t>通过信创项目有关设备采购，2026年预计能达到以下目标：
1.彻底解决学校目前信创设备少的难题，基本保证校内各部门信创办公需求得到满足，实现全校所有部门信创设备100%全覆盖。
2.满足学校信创及网络安全要求，较大程度的提升学校信创办公及网络安全，降低学校各部门信创办公的网络安全风险，提升学校维护国家安全的能力。
3.为学校信息化标杆学校建设提供有力支撑。</t>
  </si>
  <si>
    <t>设备利用率</t>
  </si>
  <si>
    <t>反映信创设备利用情况，不存在闲置浪费。</t>
  </si>
  <si>
    <t>信创项目采购完成验收合格率</t>
  </si>
  <si>
    <t>反映信创项目采购完成验收合格情况。</t>
  </si>
  <si>
    <t>信创设备运行故障响应时间</t>
  </si>
  <si>
    <t>小时</t>
  </si>
  <si>
    <t>反映信创设备运行故障响应时间。</t>
  </si>
  <si>
    <t>采购任务完成及时性</t>
  </si>
  <si>
    <t>反映信创项目补助资金是否按要求时间完成。</t>
  </si>
  <si>
    <t>可持续影响</t>
  </si>
  <si>
    <t>年正常运行天数</t>
  </si>
  <si>
    <t>360</t>
  </si>
  <si>
    <t>天</t>
  </si>
  <si>
    <t>反映信创设备正常使用年限情况。</t>
  </si>
  <si>
    <t>反映服务对象的满意度情况。</t>
  </si>
  <si>
    <t>设备采购成本控制率</t>
  </si>
  <si>
    <t>信创设备采购价格最高超过5000元每套不得分</t>
  </si>
  <si>
    <t>完成本年度在校学生专业实训课程教学任务，开展专业技术培训，组织技术技能交流活动，参加各级职业技能竞赛并争取良好成绩，申请相关领域的国家专利，出版专业领域教材、工作手册，发表相关专业论文。</t>
  </si>
  <si>
    <t>开展专业相关技术技能培训</t>
  </si>
  <si>
    <t>2000</t>
  </si>
  <si>
    <t>人次</t>
  </si>
  <si>
    <t>针对本专业领域学生开展技术技能培训。（雷家橙1000人次，李中政300人次，张宇（小）300人次，文星200人次，胡晓200人次。）</t>
  </si>
  <si>
    <t>组织参加技能竞赛获奖</t>
  </si>
  <si>
    <t>项</t>
  </si>
  <si>
    <t xml:space="preserve">组织本专业项目竞赛队参加省级及以上竞赛获奖不少于6项。（雷家橙、李中政、文星、张宇（小）、张宇（大）、胡晓各不少于1项。）
</t>
  </si>
  <si>
    <t>申请国家专利</t>
  </si>
  <si>
    <t>开展技术创新并申请国家专利不少于4项。（雷家橙、李中政、张宇（小）、张宇（大）各1项。）</t>
  </si>
  <si>
    <t>编写教材</t>
  </si>
  <si>
    <t>1.00</t>
  </si>
  <si>
    <t>部</t>
  </si>
  <si>
    <t>出版专业相关教材1部。（雷家橙）</t>
  </si>
  <si>
    <t>指导学生专业社团</t>
  </si>
  <si>
    <t>个</t>
  </si>
  <si>
    <t>指导钣金创意社获院级及以上优秀社团（张宇（小））。</t>
  </si>
  <si>
    <t>对企业技术培训</t>
  </si>
  <si>
    <t>13</t>
  </si>
  <si>
    <t>期</t>
  </si>
  <si>
    <t>开展对企业技术培训认证不少于8期。（雷家橙1期，李中政8期，张宇（大）4期）</t>
  </si>
  <si>
    <t>与行业企业及同类院校技术交流</t>
  </si>
  <si>
    <t>23</t>
  </si>
  <si>
    <t>次</t>
  </si>
  <si>
    <t>组织工作室成员到企业或其他相关院校培训交流学习或邀请行业企业、院校专家到校交流。（雷家橙3次、李中政4次、张宇（小）4次、文星4次、张宇（大）4次、胡晓4次）</t>
  </si>
  <si>
    <t>开展公开讲座</t>
  </si>
  <si>
    <t>开展专业相关领域讲座不少于10次。（雷家橙2次，李中政2次，张宇（小）2次，文星2次，胡晓2次）。</t>
  </si>
  <si>
    <t>开展校企合作</t>
  </si>
  <si>
    <t>家</t>
  </si>
  <si>
    <t>引进本专业相关的行业企业开展校企合作不少于2家。（李中政1家，文星1家）</t>
  </si>
  <si>
    <t>开展对地州职业学校帮扶</t>
  </si>
  <si>
    <t>开展对地州职业学校的专业建设、技能竞赛帮扶不少于4家（李中政2家，张宇（大）2家）。</t>
  </si>
  <si>
    <t>首席技师人才服务满意度。</t>
  </si>
  <si>
    <t>本项目的实施，聚焦学校酒店接待赛项集训工作，通过对酒店接待赛项的相关竞赛进行培训、集训指导等工作，有力提升竞赛水平，争取在4月份酒店接待赛项全国“十进一”选拔赛中取得第一名的成绩。推动以赛促学、以赛促训、以赛促评和以赛促建，着力完善竞赛体系、培树竞赛品牌。</t>
  </si>
  <si>
    <t>集训选拔排名情况</t>
  </si>
  <si>
    <t xml:space="preserve">反映酒店接待赛项集训情况。
</t>
  </si>
  <si>
    <t>宣传报道次数</t>
  </si>
  <si>
    <t>扩大竞赛宣传影响力及覆盖面，引导广大技能劳动者和社会群众关注竞赛、参与竞赛、融入竞赛。</t>
  </si>
  <si>
    <t>参加赛事人员满意度</t>
  </si>
  <si>
    <t xml:space="preserve">反映参加赛事人员对集训指导、组织实施服务等满意度情况。
</t>
  </si>
  <si>
    <t>聘用银龄工程师13人，12月前聘用的13人信息已报送云南省交通运输厅，所需补助资金53万元（按照正高7人，副高6人核算）。
按照云南省交通运输厅银龄工程师计划相关要求，完成银龄工程师工作补助发放。正高级职称每人5万元，副高级职称每人3万元，每半年按照工作完成考核情况发放1次。
按照学校与聘用的13位银龄工程师签订的服务协议内容，银龄教师完成年度专业课教学、课题研究指导、青年教师指导等工作任务。</t>
  </si>
  <si>
    <t>课程教学</t>
  </si>
  <si>
    <t>场</t>
  </si>
  <si>
    <t>银龄工程师承担专业课程教学</t>
  </si>
  <si>
    <t>科研指导</t>
  </si>
  <si>
    <t>银龄工程师参与指导课题研究</t>
  </si>
  <si>
    <t>指导青年教师</t>
  </si>
  <si>
    <t>银龄工程师参与指导青年教师</t>
  </si>
  <si>
    <t>高素质技术技能人才培养</t>
  </si>
  <si>
    <t>500</t>
  </si>
  <si>
    <t>银龄工程师授课受益学生人数</t>
  </si>
  <si>
    <t>银龄工程师满意度</t>
  </si>
  <si>
    <t>85</t>
  </si>
  <si>
    <t>经济成本指标</t>
  </si>
  <si>
    <t>53</t>
  </si>
  <si>
    <t>万元</t>
  </si>
  <si>
    <t>银龄工程师补助资金发放匹配准确度</t>
  </si>
  <si>
    <t>预算06表</t>
  </si>
  <si>
    <t>2026年政府性基金预算支出预算表</t>
  </si>
  <si>
    <t>政府性基金预算支出</t>
  </si>
  <si>
    <t>说明：本单位无政府性基金安排的支出预算，故公开表为空表。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</si>
  <si>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</si>
  <si>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</si>
  <si>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</si>
  <si>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</si>
  <si>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</si>
  <si>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</si>
  <si>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</si>
  <si>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</si>
  <si>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</si>
  <si>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</si>
  <si>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</si>
  <si>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</si>
  <si>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学院2026年公务用车保险采购</t>
  </si>
  <si>
    <t>C18040000 保险服务</t>
  </si>
  <si>
    <t>学院2026年公务用车加油采购</t>
  </si>
  <si>
    <t>C23120000 维修和保养服务</t>
  </si>
  <si>
    <t>学院2026年公务用车维修采购</t>
  </si>
  <si>
    <t>学校2026年复印纸张采购</t>
  </si>
  <si>
    <t>A05040000 办公用品</t>
  </si>
  <si>
    <t>学院2026年校方责任险采购</t>
  </si>
  <si>
    <t>学校2026年文化上墙采购</t>
  </si>
  <si>
    <t>C23150000 广告宣传服务</t>
  </si>
  <si>
    <t>学校2026年印刷采购</t>
  </si>
  <si>
    <t>C23000000 商务服务</t>
  </si>
  <si>
    <t>学院2026年审计服务采购</t>
  </si>
  <si>
    <t>C23030000 审计服务</t>
  </si>
  <si>
    <t>学院2026年安保服务</t>
  </si>
  <si>
    <t>C21040000 物业管理服务</t>
  </si>
  <si>
    <t>学院2026年保洁服务</t>
  </si>
  <si>
    <t>2026年学生宿舍设备采购</t>
  </si>
  <si>
    <t>A02000000 设备</t>
  </si>
  <si>
    <t>2026年信创设备采购</t>
  </si>
  <si>
    <t>预算08表</t>
  </si>
  <si>
    <t>2026年部门政府购买服务预算表</t>
  </si>
  <si>
    <t>政府购买服务项目</t>
  </si>
  <si>
    <t>政府购买服务目录</t>
  </si>
  <si>
    <t>说明：本单位无政府购买服务预算，故公开表为空表。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</si>
  <si>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</si>
  <si>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</si>
  <si>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</si>
  <si>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</si>
  <si>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</si>
  <si>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</si>
  <si>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</si>
  <si>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</si>
  <si>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</si>
  <si>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</si>
  <si>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</si>
  <si>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</si>
  <si>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</si>
  <si>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</si>
  <si>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</si>
  <si>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</si>
  <si>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</si>
  <si>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</si>
  <si>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</si>
  <si>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</si>
  <si>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</si>
  <si>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</si>
  <si>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</si>
  <si>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</si>
  <si>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</si>
  <si>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说明：本单位无省对下转移支付预算，故公开表为空表。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</si>
  <si>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</si>
  <si>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</si>
  <si>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</si>
  <si>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</si>
  <si>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</si>
  <si>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</si>
  <si>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</si>
  <si>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</si>
  <si>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</si>
  <si>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</si>
  <si>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</si>
  <si>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</si>
  <si>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</si>
  <si>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</si>
  <si>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说明：本单位无新增资产配置预算，故公开表为空表。</t>
  </si>
  <si>
    <t>预算11表</t>
  </si>
  <si>
    <t>2026年中央转移支付补助项目支出预算表</t>
  </si>
  <si>
    <t>上级补助</t>
  </si>
  <si>
    <t>2026年现代职业教育质量提升项目资金</t>
  </si>
  <si>
    <t>2026年学生资助（中央资金）技工经费</t>
  </si>
  <si>
    <t>30903</t>
  </si>
  <si>
    <t>2026年学生资助补助（中央资金）经费</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</si>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</sst>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0" fillId="0" borderId="0" xfId="0" applyFill="1" applyBorder="1" applyAlignment="1"/>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B1" workbookViewId="0">
      <selection activeCell="A1" sqref="A1"/>
    </sheetView>
  </sheetViews>
  <sheetFormatPr defaultColWidth="8" defaultRowHeight="14.25" customHeight="1" outlineLevelCol="3"/>
  <cols>
    <col min="1" max="1" width="39.5727272727273" customWidth="1"/>
    <col min="2" max="2" width="46.3090909090909" customWidth="1"/>
    <col min="3" max="3" width="40.4181818181818" customWidth="1"/>
    <col min="4" max="4" width="50.1727272727273" customWidth="1"/>
  </cols>
  <sheetData>
    <row r="1" ht="12" customHeight="1" spans="1:4">
      <c r="D1" s="95" t="s">
        <v>0</v>
      </c>
    </row>
    <row r="2" ht="36" customHeight="1" spans="1:4">
      <c r="A2" s="46" t="s">
        <v>1</v>
      </c>
      <c r="B2" s="169"/>
      <c r="C2" s="169"/>
      <c r="D2" s="169"/>
    </row>
    <row r="3" ht="21" customHeight="1" spans="1:4">
      <c r="A3" s="94" t="str">
        <f>"单位名称："&amp;"云南交通技师学院（云南交通运输职业学院、云南省交通高级技工学校）"</f>
        <v>单位名称：云南交通技师学院（云南交通运输职业学院、云南省交通高级技工学校）</v>
      </c>
      <c r="B3" s="134"/>
      <c r="C3" s="134"/>
      <c r="D3" s="9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5" t="s">
        <v>8</v>
      </c>
      <c r="B7" s="121">
        <v>207222800</v>
      </c>
      <c r="C7" s="23" t="str">
        <f>"一"&amp;"、"&amp;"教育支出"</f>
        <v>一、教育支出</v>
      </c>
      <c r="D7" s="121">
        <v>346875467.95</v>
      </c>
    </row>
    <row r="8" ht="25.4" customHeight="1" spans="1:4">
      <c r="A8" s="145" t="s">
        <v>9</v>
      </c>
      <c r="B8" s="121"/>
      <c r="C8" s="23" t="str">
        <f>"二"&amp;"、"&amp;"科学技术支出"</f>
        <v>二、科学技术支出</v>
      </c>
      <c r="D8" s="121">
        <v>4000</v>
      </c>
    </row>
    <row r="9" ht="25.4" customHeight="1" spans="1:4">
      <c r="A9" s="145" t="s">
        <v>10</v>
      </c>
      <c r="B9" s="121"/>
      <c r="C9" s="23" t="str">
        <f>"三"&amp;"、"&amp;"文化旅游体育与传媒支出"</f>
        <v>三、文化旅游体育与传媒支出</v>
      </c>
      <c r="D9" s="121">
        <v>150000</v>
      </c>
    </row>
    <row r="10" ht="25.4" customHeight="1" spans="1:4">
      <c r="A10" s="145" t="s">
        <v>11</v>
      </c>
      <c r="B10" s="89">
        <v>51317200</v>
      </c>
      <c r="C10" s="23" t="str">
        <f>"四"&amp;"、"&amp;"社会保障和就业支出"</f>
        <v>四、社会保障和就业支出</v>
      </c>
      <c r="D10" s="121">
        <v>16855960.87</v>
      </c>
    </row>
    <row r="11" ht="25.4" customHeight="1" spans="1:4">
      <c r="A11" s="145" t="s">
        <v>12</v>
      </c>
      <c r="B11" s="121">
        <v>53383550</v>
      </c>
      <c r="C11" s="23" t="str">
        <f>"五"&amp;"、"&amp;"卫生健康支出"</f>
        <v>五、卫生健康支出</v>
      </c>
      <c r="D11" s="121">
        <v>8500000</v>
      </c>
    </row>
    <row r="12" ht="25.4" customHeight="1" spans="1:4">
      <c r="A12" s="145" t="s">
        <v>13</v>
      </c>
      <c r="B12" s="89"/>
      <c r="C12" s="23" t="str">
        <f>"六"&amp;"、"&amp;"住房保障支出"</f>
        <v>六、住房保障支出</v>
      </c>
      <c r="D12" s="121">
        <v>12400000</v>
      </c>
    </row>
    <row r="13" ht="25.4" customHeight="1" spans="1:4">
      <c r="A13" s="145" t="s">
        <v>14</v>
      </c>
      <c r="B13" s="89">
        <v>19133550</v>
      </c>
      <c r="C13" s="23"/>
      <c r="D13" s="121"/>
    </row>
    <row r="14" ht="25.4" customHeight="1" spans="1:4">
      <c r="A14" s="145" t="s">
        <v>15</v>
      </c>
      <c r="B14" s="89"/>
      <c r="C14" s="23"/>
      <c r="D14" s="121"/>
    </row>
    <row r="15" ht="25.4" customHeight="1" spans="1:4">
      <c r="A15" s="170" t="s">
        <v>16</v>
      </c>
      <c r="B15" s="89"/>
      <c r="C15" s="23"/>
      <c r="D15" s="121"/>
    </row>
    <row r="16" ht="25.4" customHeight="1" spans="1:4">
      <c r="A16" s="170" t="s">
        <v>17</v>
      </c>
      <c r="B16" s="121">
        <v>34250000</v>
      </c>
      <c r="C16" s="23"/>
      <c r="D16" s="121"/>
    </row>
    <row r="17" ht="25.4" customHeight="1" spans="1:4">
      <c r="A17" s="171" t="s">
        <v>18</v>
      </c>
      <c r="B17" s="141">
        <v>311923550</v>
      </c>
      <c r="C17" s="143" t="s">
        <v>19</v>
      </c>
      <c r="D17" s="141">
        <v>384785428.82</v>
      </c>
    </row>
    <row r="18" ht="25.4" customHeight="1" spans="1:4">
      <c r="A18" s="172" t="s">
        <v>20</v>
      </c>
      <c r="B18" s="141">
        <v>72861878.82</v>
      </c>
      <c r="C18" s="173" t="s">
        <v>21</v>
      </c>
      <c r="D18" s="174"/>
    </row>
    <row r="19" ht="25.4" customHeight="1" spans="1:4">
      <c r="A19" s="175" t="s">
        <v>22</v>
      </c>
      <c r="B19" s="121">
        <v>57861878.82</v>
      </c>
      <c r="C19" s="142" t="s">
        <v>22</v>
      </c>
      <c r="D19" s="89"/>
    </row>
    <row r="20" ht="25.4" customHeight="1" spans="1:4">
      <c r="A20" s="175" t="s">
        <v>23</v>
      </c>
      <c r="B20" s="121">
        <v>15000000</v>
      </c>
      <c r="C20" s="142" t="s">
        <v>23</v>
      </c>
      <c r="D20" s="89"/>
    </row>
    <row r="21" ht="25.4" customHeight="1" spans="1:4">
      <c r="A21" s="176" t="s">
        <v>24</v>
      </c>
      <c r="B21" s="141">
        <v>384785428.82</v>
      </c>
      <c r="C21" s="143" t="s">
        <v>25</v>
      </c>
      <c r="D21" s="137">
        <v>384785428.82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3" sqref="A13"/>
    </sheetView>
  </sheetViews>
  <sheetFormatPr defaultColWidth="9.13636363636364" defaultRowHeight="14.25" customHeight="1" outlineLevelCol="5"/>
  <cols>
    <col min="1" max="1" width="32.6363636363636" customWidth="1"/>
    <col min="2" max="2" width="28.6" customWidth="1"/>
    <col min="3" max="3" width="31.6" customWidth="1"/>
    <col min="4" max="6" width="33.4545454545455" customWidth="1"/>
  </cols>
  <sheetData>
    <row r="1" ht="15.75" customHeight="1" spans="1:6">
      <c r="F1" s="56" t="s">
        <v>475</v>
      </c>
    </row>
    <row r="2" ht="28.5" customHeight="1" spans="1:6">
      <c r="A2" s="27" t="s">
        <v>476</v>
      </c>
      <c r="B2" s="27"/>
      <c r="C2" s="27"/>
      <c r="D2" s="27"/>
      <c r="E2" s="27"/>
      <c r="F2" s="27"/>
    </row>
    <row r="3" ht="35" customHeight="1" spans="1:6">
      <c r="A3" s="102" t="str">
        <f>"单位名称："&amp;"云南交通技师学院（云南交通运输职业学院、云南省交通高级技工学校）"</f>
        <v>单位名称：云南交通技师学院（云南交通运输职业学院、云南省交通高级技工学校）</v>
      </c>
      <c r="B3" s="103"/>
      <c r="C3" s="103"/>
      <c r="D3" s="59"/>
      <c r="E3" s="59"/>
      <c r="F3" s="104" t="s">
        <v>2</v>
      </c>
    </row>
    <row r="4" ht="18.75" customHeight="1" spans="1:6">
      <c r="A4" s="9" t="s">
        <v>151</v>
      </c>
      <c r="B4" s="9" t="s">
        <v>48</v>
      </c>
      <c r="C4" s="9" t="s">
        <v>49</v>
      </c>
      <c r="D4" s="15" t="s">
        <v>477</v>
      </c>
      <c r="E4" s="63"/>
      <c r="F4" s="63"/>
    </row>
    <row r="5" ht="30" customHeight="1" spans="1:6">
      <c r="A5" s="18"/>
      <c r="B5" s="18"/>
      <c r="C5" s="18"/>
      <c r="D5" s="15" t="s">
        <v>30</v>
      </c>
      <c r="E5" s="63" t="s">
        <v>57</v>
      </c>
      <c r="F5" s="63" t="s">
        <v>58</v>
      </c>
    </row>
    <row r="6" ht="16.5" customHeight="1" spans="1:6">
      <c r="A6" s="63">
        <v>1</v>
      </c>
      <c r="B6" s="63">
        <v>2</v>
      </c>
      <c r="C6" s="63">
        <v>3</v>
      </c>
      <c r="D6" s="63">
        <v>4</v>
      </c>
      <c r="E6" s="63">
        <v>5</v>
      </c>
      <c r="F6" s="63">
        <v>6</v>
      </c>
    </row>
    <row r="7" ht="20.25" customHeight="1" spans="1:6">
      <c r="A7" s="30"/>
      <c r="B7" s="30"/>
      <c r="C7" s="30"/>
      <c r="D7" s="22"/>
      <c r="E7" s="22"/>
      <c r="F7" s="22"/>
    </row>
    <row r="8" ht="17.25" customHeight="1" spans="1:6">
      <c r="A8" s="105" t="s">
        <v>116</v>
      </c>
      <c r="B8" s="106"/>
      <c r="C8" s="106" t="s">
        <v>116</v>
      </c>
      <c r="D8" s="22"/>
      <c r="E8" s="22"/>
      <c r="F8" s="22"/>
    </row>
    <row r="9" customHeight="1" spans="1:6">
      <c r="A9" t="s">
        <v>478</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topLeftCell="A13" workbookViewId="0">
      <selection activeCell="A1" sqref="A1"/>
    </sheetView>
  </sheetViews>
  <sheetFormatPr defaultColWidth="9.13636363636364" defaultRowHeight="14.25" customHeight="1"/>
  <cols>
    <col min="1" max="1" width="39.1363636363636" customWidth="1"/>
    <col min="2" max="2" width="23.4545454545455" customWidth="1"/>
    <col min="3" max="3" width="35.2818181818182" customWidth="1"/>
    <col min="4" max="4" width="7.70909090909091" customWidth="1"/>
    <col min="5" max="5" width="10.2818181818182" customWidth="1"/>
    <col min="6" max="11" width="14.7454545454545" customWidth="1"/>
    <col min="12" max="16" width="12.5727272727273" customWidth="1"/>
    <col min="17" max="17" width="10.4181818181818" customWidth="1"/>
  </cols>
  <sheetData>
    <row r="1" ht="13.5" customHeight="1" spans="1:17">
      <c r="O1" s="45"/>
      <c r="P1" s="45"/>
      <c r="Q1" s="93" t="s">
        <v>479</v>
      </c>
    </row>
    <row r="2" ht="27.75" customHeight="1" spans="1:17">
      <c r="A2" s="57" t="s">
        <v>480</v>
      </c>
      <c r="B2" s="27"/>
      <c r="C2" s="27"/>
      <c r="D2" s="27"/>
      <c r="E2" s="27"/>
      <c r="F2" s="27"/>
      <c r="G2" s="27"/>
      <c r="H2" s="27"/>
      <c r="I2" s="27"/>
      <c r="J2" s="27"/>
      <c r="K2" s="47"/>
      <c r="L2" s="27"/>
      <c r="M2" s="27"/>
      <c r="N2" s="27"/>
      <c r="O2" s="47"/>
      <c r="P2" s="47"/>
      <c r="Q2" s="27"/>
    </row>
    <row r="3" ht="18.75" customHeight="1" spans="1:17">
      <c r="A3" s="94" t="str">
        <f>"单位名称："&amp;"云南交通技师学院（云南交通运输职业学院、云南省交通高级技工学校）"</f>
        <v>单位名称：云南交通技师学院（云南交通运输职业学院、云南省交通高级技工学校）</v>
      </c>
      <c r="B3" s="6"/>
      <c r="C3" s="6"/>
      <c r="D3" s="6"/>
      <c r="E3" s="6"/>
      <c r="F3" s="6"/>
      <c r="G3" s="6"/>
      <c r="H3" s="6"/>
      <c r="I3" s="6"/>
      <c r="J3" s="6"/>
      <c r="O3" s="62"/>
      <c r="P3" s="62"/>
      <c r="Q3" s="95" t="s">
        <v>141</v>
      </c>
    </row>
    <row r="4" ht="15.75" customHeight="1" spans="1:17">
      <c r="A4" s="9" t="s">
        <v>481</v>
      </c>
      <c r="B4" s="73" t="s">
        <v>482</v>
      </c>
      <c r="C4" s="73" t="s">
        <v>483</v>
      </c>
      <c r="D4" s="73" t="s">
        <v>484</v>
      </c>
      <c r="E4" s="73" t="s">
        <v>485</v>
      </c>
      <c r="F4" s="73" t="s">
        <v>486</v>
      </c>
      <c r="G4" s="74" t="s">
        <v>158</v>
      </c>
      <c r="H4" s="74"/>
      <c r="I4" s="74"/>
      <c r="J4" s="74"/>
      <c r="K4" s="75"/>
      <c r="L4" s="74"/>
      <c r="M4" s="74"/>
      <c r="N4" s="74"/>
      <c r="O4" s="76"/>
      <c r="P4" s="75"/>
      <c r="Q4" s="77"/>
    </row>
    <row r="5" ht="17.25" customHeight="1" spans="1:17">
      <c r="A5" s="14"/>
      <c r="B5" s="78"/>
      <c r="C5" s="78"/>
      <c r="D5" s="78"/>
      <c r="E5" s="78"/>
      <c r="F5" s="78"/>
      <c r="G5" s="78" t="s">
        <v>30</v>
      </c>
      <c r="H5" s="78" t="s">
        <v>33</v>
      </c>
      <c r="I5" s="78" t="s">
        <v>487</v>
      </c>
      <c r="J5" s="78" t="s">
        <v>488</v>
      </c>
      <c r="K5" s="79" t="s">
        <v>489</v>
      </c>
      <c r="L5" s="80" t="s">
        <v>490</v>
      </c>
      <c r="M5" s="80"/>
      <c r="N5" s="80"/>
      <c r="O5" s="81"/>
      <c r="P5" s="82"/>
      <c r="Q5" s="83"/>
    </row>
    <row r="6" ht="54" customHeight="1" spans="1:17">
      <c r="A6" s="17"/>
      <c r="B6" s="83"/>
      <c r="C6" s="83"/>
      <c r="D6" s="83"/>
      <c r="E6" s="83"/>
      <c r="F6" s="83"/>
      <c r="G6" s="83"/>
      <c r="H6" s="83" t="s">
        <v>32</v>
      </c>
      <c r="I6" s="83"/>
      <c r="J6" s="83"/>
      <c r="K6" s="84"/>
      <c r="L6" s="83" t="s">
        <v>32</v>
      </c>
      <c r="M6" s="83" t="s">
        <v>43</v>
      </c>
      <c r="N6" s="83" t="s">
        <v>165</v>
      </c>
      <c r="O6" s="85" t="s">
        <v>39</v>
      </c>
      <c r="P6" s="84" t="s">
        <v>40</v>
      </c>
      <c r="Q6" s="83"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30" customHeight="1" spans="1:17">
      <c r="A8" s="86" t="s">
        <v>45</v>
      </c>
      <c r="B8" s="87"/>
      <c r="C8" s="87"/>
      <c r="D8" s="87"/>
      <c r="E8" s="98"/>
      <c r="F8" s="22">
        <v>435000</v>
      </c>
      <c r="G8" s="22">
        <v>8314000</v>
      </c>
      <c r="H8" s="22">
        <v>4536000</v>
      </c>
      <c r="I8" s="22"/>
      <c r="J8" s="22"/>
      <c r="K8" s="22">
        <v>2278000</v>
      </c>
      <c r="L8" s="22">
        <v>1500000</v>
      </c>
      <c r="M8" s="22"/>
      <c r="N8" s="22"/>
      <c r="O8" s="22"/>
      <c r="P8" s="22"/>
      <c r="Q8" s="22">
        <v>1500000</v>
      </c>
    </row>
    <row r="9" ht="21" customHeight="1" spans="1:17">
      <c r="A9" s="99" t="s">
        <v>204</v>
      </c>
      <c r="B9" s="87" t="s">
        <v>491</v>
      </c>
      <c r="C9" s="87" t="s">
        <v>492</v>
      </c>
      <c r="D9" s="100" t="s">
        <v>424</v>
      </c>
      <c r="E9" s="101">
        <v>1</v>
      </c>
      <c r="F9" s="22"/>
      <c r="G9" s="22">
        <v>18000</v>
      </c>
      <c r="H9" s="22"/>
      <c r="I9" s="22"/>
      <c r="J9" s="22"/>
      <c r="K9" s="22">
        <v>18000</v>
      </c>
      <c r="L9" s="22"/>
      <c r="M9" s="22"/>
      <c r="N9" s="22"/>
      <c r="O9" s="22"/>
      <c r="P9" s="22"/>
      <c r="Q9" s="22"/>
    </row>
    <row r="10" ht="21" customHeight="1" spans="1:17">
      <c r="A10" s="99" t="s">
        <v>204</v>
      </c>
      <c r="B10" s="87" t="s">
        <v>493</v>
      </c>
      <c r="C10" s="87" t="s">
        <v>494</v>
      </c>
      <c r="D10" s="100" t="s">
        <v>424</v>
      </c>
      <c r="E10" s="101">
        <v>1</v>
      </c>
      <c r="F10" s="22"/>
      <c r="G10" s="22">
        <v>25000</v>
      </c>
      <c r="H10" s="22"/>
      <c r="I10" s="22"/>
      <c r="J10" s="22"/>
      <c r="K10" s="22">
        <v>25000</v>
      </c>
      <c r="L10" s="22"/>
      <c r="M10" s="22"/>
      <c r="N10" s="22"/>
      <c r="O10" s="22"/>
      <c r="P10" s="22"/>
      <c r="Q10" s="22"/>
    </row>
    <row r="11" ht="21" customHeight="1" spans="1:17">
      <c r="A11" s="99" t="s">
        <v>204</v>
      </c>
      <c r="B11" s="87" t="s">
        <v>495</v>
      </c>
      <c r="C11" s="87" t="s">
        <v>494</v>
      </c>
      <c r="D11" s="100" t="s">
        <v>424</v>
      </c>
      <c r="E11" s="101">
        <v>1</v>
      </c>
      <c r="F11" s="22">
        <v>35000</v>
      </c>
      <c r="G11" s="22">
        <v>35000</v>
      </c>
      <c r="H11" s="22"/>
      <c r="I11" s="22"/>
      <c r="J11" s="22"/>
      <c r="K11" s="22">
        <v>35000</v>
      </c>
      <c r="L11" s="22"/>
      <c r="M11" s="22"/>
      <c r="N11" s="22"/>
      <c r="O11" s="22"/>
      <c r="P11" s="22"/>
      <c r="Q11" s="22"/>
    </row>
    <row r="12" ht="21" customHeight="1" spans="1:17">
      <c r="A12" s="99" t="s">
        <v>213</v>
      </c>
      <c r="B12" s="87" t="s">
        <v>496</v>
      </c>
      <c r="C12" s="87" t="s">
        <v>497</v>
      </c>
      <c r="D12" s="100" t="s">
        <v>424</v>
      </c>
      <c r="E12" s="101">
        <v>1</v>
      </c>
      <c r="F12" s="22"/>
      <c r="G12" s="22">
        <v>100000</v>
      </c>
      <c r="H12" s="22">
        <v>100000</v>
      </c>
      <c r="I12" s="22"/>
      <c r="J12" s="22"/>
      <c r="K12" s="22"/>
      <c r="L12" s="22"/>
      <c r="M12" s="22"/>
      <c r="N12" s="22"/>
      <c r="O12" s="22"/>
      <c r="P12" s="22"/>
      <c r="Q12" s="22"/>
    </row>
    <row r="13" ht="21" customHeight="1" spans="1:17">
      <c r="A13" s="99" t="s">
        <v>213</v>
      </c>
      <c r="B13" s="87" t="s">
        <v>498</v>
      </c>
      <c r="C13" s="87" t="s">
        <v>492</v>
      </c>
      <c r="D13" s="100" t="s">
        <v>424</v>
      </c>
      <c r="E13" s="101">
        <v>1</v>
      </c>
      <c r="F13" s="22"/>
      <c r="G13" s="22">
        <v>500000</v>
      </c>
      <c r="H13" s="22"/>
      <c r="I13" s="22"/>
      <c r="J13" s="22"/>
      <c r="K13" s="22"/>
      <c r="L13" s="22">
        <v>500000</v>
      </c>
      <c r="M13" s="22"/>
      <c r="N13" s="22"/>
      <c r="O13" s="22"/>
      <c r="P13" s="22"/>
      <c r="Q13" s="22">
        <v>500000</v>
      </c>
    </row>
    <row r="14" ht="21" customHeight="1" spans="1:17">
      <c r="A14" s="99" t="s">
        <v>213</v>
      </c>
      <c r="B14" s="87" t="s">
        <v>499</v>
      </c>
      <c r="C14" s="87" t="s">
        <v>500</v>
      </c>
      <c r="D14" s="100" t="s">
        <v>424</v>
      </c>
      <c r="E14" s="101">
        <v>1</v>
      </c>
      <c r="F14" s="22">
        <v>400000</v>
      </c>
      <c r="G14" s="22">
        <v>400000</v>
      </c>
      <c r="H14" s="22"/>
      <c r="I14" s="22"/>
      <c r="J14" s="22"/>
      <c r="K14" s="22"/>
      <c r="L14" s="22">
        <v>400000</v>
      </c>
      <c r="M14" s="22"/>
      <c r="N14" s="22"/>
      <c r="O14" s="22"/>
      <c r="P14" s="22"/>
      <c r="Q14" s="22">
        <v>400000</v>
      </c>
    </row>
    <row r="15" ht="21" customHeight="1" spans="1:17">
      <c r="A15" s="99" t="s">
        <v>213</v>
      </c>
      <c r="B15" s="87" t="s">
        <v>501</v>
      </c>
      <c r="C15" s="87" t="s">
        <v>502</v>
      </c>
      <c r="D15" s="100" t="s">
        <v>424</v>
      </c>
      <c r="E15" s="101">
        <v>1</v>
      </c>
      <c r="F15" s="22"/>
      <c r="G15" s="22">
        <v>300000</v>
      </c>
      <c r="H15" s="22">
        <v>300000</v>
      </c>
      <c r="I15" s="22"/>
      <c r="J15" s="22"/>
      <c r="K15" s="22"/>
      <c r="L15" s="22"/>
      <c r="M15" s="22"/>
      <c r="N15" s="22"/>
      <c r="O15" s="22"/>
      <c r="P15" s="22"/>
      <c r="Q15" s="22"/>
    </row>
    <row r="16" ht="21" customHeight="1" spans="1:17">
      <c r="A16" s="99" t="s">
        <v>213</v>
      </c>
      <c r="B16" s="87" t="s">
        <v>503</v>
      </c>
      <c r="C16" s="87" t="s">
        <v>504</v>
      </c>
      <c r="D16" s="100" t="s">
        <v>424</v>
      </c>
      <c r="E16" s="101">
        <v>1</v>
      </c>
      <c r="F16" s="22"/>
      <c r="G16" s="22">
        <v>600000</v>
      </c>
      <c r="H16" s="22"/>
      <c r="I16" s="22"/>
      <c r="J16" s="22"/>
      <c r="K16" s="22"/>
      <c r="L16" s="22">
        <v>600000</v>
      </c>
      <c r="M16" s="22"/>
      <c r="N16" s="22"/>
      <c r="O16" s="22"/>
      <c r="P16" s="22"/>
      <c r="Q16" s="22">
        <v>600000</v>
      </c>
    </row>
    <row r="17" ht="21" customHeight="1" spans="1:17">
      <c r="A17" s="99" t="s">
        <v>213</v>
      </c>
      <c r="B17" s="87" t="s">
        <v>505</v>
      </c>
      <c r="C17" s="87" t="s">
        <v>506</v>
      </c>
      <c r="D17" s="100" t="s">
        <v>424</v>
      </c>
      <c r="E17" s="101">
        <v>1</v>
      </c>
      <c r="F17" s="22"/>
      <c r="G17" s="22">
        <v>2200000</v>
      </c>
      <c r="H17" s="22"/>
      <c r="I17" s="22"/>
      <c r="J17" s="22"/>
      <c r="K17" s="22">
        <v>2200000</v>
      </c>
      <c r="L17" s="22"/>
      <c r="M17" s="22"/>
      <c r="N17" s="22"/>
      <c r="O17" s="22"/>
      <c r="P17" s="22"/>
      <c r="Q17" s="22"/>
    </row>
    <row r="18" ht="21" customHeight="1" spans="1:17">
      <c r="A18" s="99" t="s">
        <v>213</v>
      </c>
      <c r="B18" s="87" t="s">
        <v>507</v>
      </c>
      <c r="C18" s="87" t="s">
        <v>506</v>
      </c>
      <c r="D18" s="100" t="s">
        <v>424</v>
      </c>
      <c r="E18" s="101">
        <v>1</v>
      </c>
      <c r="F18" s="22"/>
      <c r="G18" s="22">
        <v>2500000</v>
      </c>
      <c r="H18" s="22">
        <v>2500000</v>
      </c>
      <c r="I18" s="22"/>
      <c r="J18" s="22"/>
      <c r="K18" s="22"/>
      <c r="L18" s="22"/>
      <c r="M18" s="22"/>
      <c r="N18" s="22"/>
      <c r="O18" s="22"/>
      <c r="P18" s="22"/>
      <c r="Q18" s="22"/>
    </row>
    <row r="19" ht="21" customHeight="1" spans="1:17">
      <c r="A19" s="99" t="s">
        <v>288</v>
      </c>
      <c r="B19" s="87" t="s">
        <v>508</v>
      </c>
      <c r="C19" s="87" t="s">
        <v>509</v>
      </c>
      <c r="D19" s="100" t="s">
        <v>424</v>
      </c>
      <c r="E19" s="101">
        <v>10</v>
      </c>
      <c r="F19" s="22"/>
      <c r="G19" s="22">
        <v>1600000</v>
      </c>
      <c r="H19" s="22">
        <v>1600000</v>
      </c>
      <c r="I19" s="22"/>
      <c r="J19" s="22"/>
      <c r="K19" s="22"/>
      <c r="L19" s="22"/>
      <c r="M19" s="22"/>
      <c r="N19" s="22"/>
      <c r="O19" s="22"/>
      <c r="P19" s="22"/>
      <c r="Q19" s="22"/>
    </row>
    <row r="20" ht="21" customHeight="1" spans="1:17">
      <c r="A20" s="99" t="s">
        <v>306</v>
      </c>
      <c r="B20" s="87" t="s">
        <v>510</v>
      </c>
      <c r="C20" s="87" t="s">
        <v>509</v>
      </c>
      <c r="D20" s="100" t="s">
        <v>424</v>
      </c>
      <c r="E20" s="101">
        <v>36</v>
      </c>
      <c r="F20" s="22"/>
      <c r="G20" s="22">
        <v>36000</v>
      </c>
      <c r="H20" s="22">
        <v>36000</v>
      </c>
      <c r="I20" s="22"/>
      <c r="J20" s="22"/>
      <c r="K20" s="22"/>
      <c r="L20" s="22"/>
      <c r="M20" s="22"/>
      <c r="N20" s="22"/>
      <c r="O20" s="22"/>
      <c r="P20" s="22"/>
      <c r="Q20" s="22"/>
    </row>
    <row r="21" ht="21" customHeight="1" spans="1:17">
      <c r="A21" s="90" t="s">
        <v>116</v>
      </c>
      <c r="B21" s="91"/>
      <c r="C21" s="91"/>
      <c r="D21" s="91"/>
      <c r="E21" s="98"/>
      <c r="F21" s="22">
        <v>435000</v>
      </c>
      <c r="G21" s="22">
        <v>8314000</v>
      </c>
      <c r="H21" s="22">
        <v>4536000</v>
      </c>
      <c r="I21" s="22"/>
      <c r="J21" s="22"/>
      <c r="K21" s="22">
        <v>2278000</v>
      </c>
      <c r="L21" s="22">
        <v>1500000</v>
      </c>
      <c r="M21" s="22"/>
      <c r="N21" s="22"/>
      <c r="O21" s="22"/>
      <c r="P21" s="22"/>
      <c r="Q21" s="22">
        <v>1500000</v>
      </c>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3636363636364" defaultRowHeight="14.25" customHeight="1"/>
  <cols>
    <col min="1" max="1" width="31.4181818181818" customWidth="1"/>
    <col min="2" max="2" width="21.7090909090909" customWidth="1"/>
    <col min="3" max="3" width="26.7090909090909" customWidth="1"/>
    <col min="4" max="14" width="16.6" customWidth="1"/>
  </cols>
  <sheetData>
    <row r="1" ht="13.5" customHeight="1" spans="1:14">
      <c r="A1" s="61"/>
      <c r="B1" s="61"/>
      <c r="C1" s="61"/>
      <c r="D1" s="61"/>
      <c r="E1" s="61"/>
      <c r="F1" s="61"/>
      <c r="G1" s="61"/>
      <c r="H1" s="66"/>
      <c r="I1" s="61"/>
      <c r="J1" s="61"/>
      <c r="K1" s="61"/>
      <c r="L1" s="45"/>
      <c r="M1" s="67"/>
      <c r="N1" s="68" t="s">
        <v>511</v>
      </c>
    </row>
    <row r="2" ht="27.75" customHeight="1" spans="1:14">
      <c r="A2" s="57" t="s">
        <v>512</v>
      </c>
      <c r="B2" s="69"/>
      <c r="C2" s="69"/>
      <c r="D2" s="69"/>
      <c r="E2" s="69"/>
      <c r="F2" s="69"/>
      <c r="G2" s="69"/>
      <c r="H2" s="70"/>
      <c r="I2" s="69"/>
      <c r="J2" s="69"/>
      <c r="K2" s="69"/>
      <c r="L2" s="47"/>
      <c r="M2" s="70"/>
      <c r="N2" s="69"/>
    </row>
    <row r="3" ht="18.75" customHeight="1" spans="1:14">
      <c r="A3" s="58" t="str">
        <f>"单位名称："&amp;"云南交通技师学院（云南交通运输职业学院、云南省交通高级技工学校）"</f>
        <v>单位名称：云南交通技师学院（云南交通运输职业学院、云南省交通高级技工学校）</v>
      </c>
      <c r="B3" s="59"/>
      <c r="C3" s="59"/>
      <c r="D3" s="59"/>
      <c r="E3" s="59"/>
      <c r="F3" s="59"/>
      <c r="G3" s="59"/>
      <c r="H3" s="66"/>
      <c r="I3" s="61"/>
      <c r="J3" s="61"/>
      <c r="K3" s="61"/>
      <c r="L3" s="62"/>
      <c r="M3" s="71"/>
      <c r="N3" s="72" t="s">
        <v>141</v>
      </c>
    </row>
    <row r="4" ht="15.75" customHeight="1" spans="1:14">
      <c r="A4" s="9" t="s">
        <v>481</v>
      </c>
      <c r="B4" s="73" t="s">
        <v>513</v>
      </c>
      <c r="C4" s="73" t="s">
        <v>514</v>
      </c>
      <c r="D4" s="74" t="s">
        <v>158</v>
      </c>
      <c r="E4" s="74"/>
      <c r="F4" s="74"/>
      <c r="G4" s="74"/>
      <c r="H4" s="75"/>
      <c r="I4" s="74"/>
      <c r="J4" s="74"/>
      <c r="K4" s="74"/>
      <c r="L4" s="76"/>
      <c r="M4" s="75"/>
      <c r="N4" s="77"/>
    </row>
    <row r="5" ht="17.25" customHeight="1" spans="1:14">
      <c r="A5" s="14"/>
      <c r="B5" s="78"/>
      <c r="C5" s="78"/>
      <c r="D5" s="78" t="s">
        <v>30</v>
      </c>
      <c r="E5" s="78" t="s">
        <v>33</v>
      </c>
      <c r="F5" s="78" t="s">
        <v>487</v>
      </c>
      <c r="G5" s="78" t="s">
        <v>488</v>
      </c>
      <c r="H5" s="79" t="s">
        <v>489</v>
      </c>
      <c r="I5" s="80" t="s">
        <v>490</v>
      </c>
      <c r="J5" s="80"/>
      <c r="K5" s="80"/>
      <c r="L5" s="81"/>
      <c r="M5" s="82"/>
      <c r="N5" s="83"/>
    </row>
    <row r="6" ht="54" customHeight="1" spans="1:14">
      <c r="A6" s="17"/>
      <c r="B6" s="83"/>
      <c r="C6" s="83"/>
      <c r="D6" s="83"/>
      <c r="E6" s="83"/>
      <c r="F6" s="83"/>
      <c r="G6" s="83"/>
      <c r="H6" s="84"/>
      <c r="I6" s="83" t="s">
        <v>32</v>
      </c>
      <c r="J6" s="83" t="s">
        <v>43</v>
      </c>
      <c r="K6" s="83" t="s">
        <v>165</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c r="B8" s="87"/>
      <c r="C8" s="87"/>
      <c r="D8" s="88"/>
      <c r="E8" s="88"/>
      <c r="F8" s="88"/>
      <c r="G8" s="88"/>
      <c r="H8" s="88"/>
      <c r="I8" s="88"/>
      <c r="J8" s="88"/>
      <c r="K8" s="88"/>
      <c r="L8" s="89"/>
      <c r="M8" s="88"/>
      <c r="N8" s="88"/>
    </row>
    <row r="9" ht="21" customHeight="1" spans="1:14">
      <c r="A9" s="86"/>
      <c r="B9" s="87"/>
      <c r="C9" s="87"/>
      <c r="D9" s="88"/>
      <c r="E9" s="88"/>
      <c r="F9" s="88"/>
      <c r="G9" s="88"/>
      <c r="H9" s="88"/>
      <c r="I9" s="88"/>
      <c r="J9" s="88"/>
      <c r="K9" s="88"/>
      <c r="L9" s="89"/>
      <c r="M9" s="88"/>
      <c r="N9" s="88"/>
    </row>
    <row r="10" ht="21" customHeight="1" spans="1:14">
      <c r="A10" s="90" t="s">
        <v>116</v>
      </c>
      <c r="B10" s="91"/>
      <c r="C10" s="92"/>
      <c r="D10" s="88"/>
      <c r="E10" s="88"/>
      <c r="F10" s="88"/>
      <c r="G10" s="88"/>
      <c r="H10" s="88"/>
      <c r="I10" s="88"/>
      <c r="J10" s="88"/>
      <c r="K10" s="88"/>
      <c r="L10" s="89"/>
      <c r="M10" s="88"/>
      <c r="N10" s="88"/>
    </row>
    <row r="11" customHeight="1" spans="1:14">
      <c r="A11" t="s">
        <v>515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11" sqref="A11"/>
    </sheetView>
  </sheetViews>
  <sheetFormatPr defaultColWidth="9.13636363636364" defaultRowHeight="14.25" customHeight="1"/>
  <cols>
    <col min="1" max="1" width="31.8636363636364" customWidth="1"/>
    <col min="2" max="15" width="17.1727272727273" customWidth="1"/>
    <col min="16" max="22" width="17.0272727272727" customWidth="1"/>
    <col min="23" max="23" width="17" customWidth="1"/>
    <col min="24" max="24" width="17.0272727272727" customWidth="1"/>
  </cols>
  <sheetData>
    <row r="1" ht="13.5" customHeight="1" spans="1:24">
      <c r="D1" s="56"/>
      <c r="W1" s="45"/>
      <c r="X1" s="45" t="s">
        <v>516</v>
      </c>
    </row>
    <row r="2" ht="27.75" customHeight="1" spans="1:24">
      <c r="A2" s="57" t="s">
        <v>517</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"单位名称："&amp;"云南交通技师学院（云南交通运输职业学院、云南省交通高级技工学校）"</f>
        <v>单位名称：云南交通技师学院（云南交通运输职业学院、云南省交通高级技工学校）</v>
      </c>
      <c r="B3" s="59"/>
      <c r="C3" s="59"/>
      <c r="D3" s="60"/>
      <c r="E3" s="61"/>
      <c r="F3" s="61"/>
      <c r="G3" s="61"/>
      <c r="H3" s="61"/>
      <c r="I3" s="61"/>
      <c r="W3" s="62"/>
      <c r="X3" s="62" t="s">
        <v>141</v>
      </c>
    </row>
    <row r="4" ht="19.5" customHeight="1" spans="1:24">
      <c r="A4" s="15" t="s">
        <v>518</v>
      </c>
      <c r="B4" s="10" t="s">
        <v>158</v>
      </c>
      <c r="C4" s="11"/>
      <c r="D4" s="11"/>
      <c r="E4" s="63" t="s">
        <v>519</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520</v>
      </c>
      <c r="E5" s="63" t="s">
        <v>521</v>
      </c>
      <c r="F5" s="63" t="s">
        <v>522</v>
      </c>
      <c r="G5" s="63" t="s">
        <v>523</v>
      </c>
      <c r="H5" s="63" t="s">
        <v>524</v>
      </c>
      <c r="I5" s="63" t="s">
        <v>525</v>
      </c>
      <c r="J5" s="63" t="s">
        <v>526</v>
      </c>
      <c r="K5" s="63" t="s">
        <v>527</v>
      </c>
      <c r="L5" s="63" t="s">
        <v>528</v>
      </c>
      <c r="M5" s="63" t="s">
        <v>529</v>
      </c>
      <c r="N5" s="63" t="s">
        <v>530</v>
      </c>
      <c r="O5" s="63" t="s">
        <v>531</v>
      </c>
      <c r="P5" s="63" t="s">
        <v>532</v>
      </c>
      <c r="Q5" s="63" t="s">
        <v>533</v>
      </c>
      <c r="R5" s="63" t="s">
        <v>534</v>
      </c>
      <c r="S5" s="63" t="s">
        <v>535</v>
      </c>
      <c r="T5" s="63" t="s">
        <v>536</v>
      </c>
      <c r="U5" s="63" t="s">
        <v>537</v>
      </c>
      <c r="V5" s="63" t="s">
        <v>538</v>
      </c>
      <c r="W5" s="63" t="s">
        <v>539</v>
      </c>
      <c r="X5" s="63" t="s">
        <v>540</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22"/>
      <c r="C7" s="22"/>
      <c r="D7" s="22"/>
      <c r="E7" s="22"/>
      <c r="F7" s="22"/>
      <c r="G7" s="22"/>
      <c r="H7" s="22"/>
      <c r="I7" s="22"/>
      <c r="J7" s="22"/>
      <c r="K7" s="22"/>
      <c r="L7" s="22"/>
      <c r="M7" s="22"/>
      <c r="N7" s="22"/>
      <c r="O7" s="22"/>
      <c r="P7" s="22"/>
      <c r="Q7" s="22"/>
      <c r="R7" s="22"/>
      <c r="S7" s="22"/>
      <c r="T7" s="22"/>
      <c r="U7" s="22"/>
      <c r="V7" s="22"/>
      <c r="W7" s="65"/>
      <c r="X7" s="22"/>
    </row>
    <row r="8" ht="29.9" customHeight="1" spans="1:24">
      <c r="A8" s="30"/>
      <c r="B8" s="22"/>
      <c r="C8" s="22"/>
      <c r="D8" s="22"/>
      <c r="E8" s="22"/>
      <c r="F8" s="22"/>
      <c r="G8" s="22"/>
      <c r="H8" s="22"/>
      <c r="I8" s="22"/>
      <c r="J8" s="22"/>
      <c r="K8" s="22"/>
      <c r="L8" s="22"/>
      <c r="M8" s="22"/>
      <c r="N8" s="22"/>
      <c r="O8" s="22"/>
      <c r="P8" s="22"/>
      <c r="Q8" s="22"/>
      <c r="R8" s="22"/>
      <c r="S8" s="22"/>
      <c r="T8" s="22"/>
      <c r="U8" s="22"/>
      <c r="V8" s="22"/>
      <c r="W8" s="65"/>
      <c r="X8" s="22"/>
    </row>
    <row r="9" customHeight="1" spans="1:24">
      <c r="A9" t="s">
        <v>541</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opLeftCell="B1" workbookViewId="0">
      <selection activeCell="A8" sqref="A8"/>
    </sheetView>
  </sheetViews>
  <sheetFormatPr defaultColWidth="9.13636363636364" defaultRowHeight="12" customHeight="1" outlineLevelRow="7"/>
  <cols>
    <col min="1" max="1" width="28.9636363636364" customWidth="1"/>
    <col min="2" max="2" width="29" customWidth="1"/>
    <col min="3" max="3" width="16.3090909090909" customWidth="1"/>
    <col min="4" max="4" width="15.6" customWidth="1"/>
    <col min="5" max="5" width="23.5727272727273" customWidth="1"/>
    <col min="6" max="6" width="11.2818181818182" customWidth="1"/>
    <col min="7" max="7" width="14.8818181818182" customWidth="1"/>
    <col min="8" max="8" width="10.8818181818182" customWidth="1"/>
    <col min="9" max="9" width="13.4181818181818" customWidth="1"/>
    <col min="10" max="10" width="38.6727272727273" customWidth="1"/>
  </cols>
  <sheetData>
    <row r="1" customHeight="1" spans="1:10">
      <c r="J1" s="45" t="s">
        <v>542</v>
      </c>
    </row>
    <row r="2" ht="28.5" customHeight="1" spans="1:10">
      <c r="A2" s="46" t="s">
        <v>543</v>
      </c>
      <c r="B2" s="27"/>
      <c r="C2" s="27"/>
      <c r="D2" s="27"/>
      <c r="E2" s="27"/>
      <c r="F2" s="47"/>
      <c r="G2" s="27"/>
      <c r="H2" s="47"/>
      <c r="I2" s="47"/>
      <c r="J2" s="27"/>
    </row>
    <row r="3" ht="17.25" customHeight="1" spans="1:10">
      <c r="A3" s="4" t="str">
        <f>"单位名称："&amp;"云南交通技师学院（云南交通运输职业学院、云南省交通高级技工学校）"</f>
        <v>单位名称：云南交通技师学院（云南交通运输职业学院、云南省交通高级技工学校）</v>
      </c>
    </row>
    <row r="4" ht="44.25" customHeight="1" spans="1:10">
      <c r="A4" s="48" t="s">
        <v>328</v>
      </c>
      <c r="B4" s="48" t="s">
        <v>329</v>
      </c>
      <c r="C4" s="48" t="s">
        <v>330</v>
      </c>
      <c r="D4" s="48" t="s">
        <v>331</v>
      </c>
      <c r="E4" s="48" t="s">
        <v>332</v>
      </c>
      <c r="F4" s="49" t="s">
        <v>333</v>
      </c>
      <c r="G4" s="48" t="s">
        <v>334</v>
      </c>
      <c r="H4" s="49" t="s">
        <v>335</v>
      </c>
      <c r="I4" s="49" t="s">
        <v>336</v>
      </c>
      <c r="J4" s="48" t="s">
        <v>337</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customHeight="1" spans="1:10">
      <c r="A8" s="44" t="s">
        <v>541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C13" sqref="C13"/>
    </sheetView>
  </sheetViews>
  <sheetFormatPr defaultColWidth="8.85454545454546" defaultRowHeight="15" customHeight="1" outlineLevelCol="7"/>
  <cols>
    <col min="1" max="1" width="36.0272727272727" customWidth="1"/>
    <col min="2" max="2" width="19.7454545454545" customWidth="1"/>
    <col min="3" max="3" width="33.3090909090909" customWidth="1"/>
    <col min="4" max="4" width="34.7454545454545" customWidth="1"/>
    <col min="5" max="5" width="14.4545454545455" customWidth="1"/>
    <col min="6" max="6" width="17.1727272727273" customWidth="1"/>
    <col min="7" max="7" width="17.3090909090909" customWidth="1"/>
    <col min="8" max="8" width="28.3090909090909" customWidth="1"/>
  </cols>
  <sheetData>
    <row r="1" ht="18.75" customHeight="1" spans="1:8">
      <c r="A1" s="34"/>
      <c r="B1" s="34"/>
      <c r="C1" s="34"/>
      <c r="D1" s="34"/>
      <c r="E1" s="34"/>
      <c r="F1" s="34"/>
      <c r="G1" s="34"/>
      <c r="H1" s="35" t="s">
        <v>544</v>
      </c>
    </row>
    <row r="2" ht="30.65" customHeight="1" spans="1:8">
      <c r="A2" s="36" t="s">
        <v>545</v>
      </c>
      <c r="B2" s="36"/>
      <c r="C2" s="36"/>
      <c r="D2" s="36"/>
      <c r="E2" s="36"/>
      <c r="F2" s="36"/>
      <c r="G2" s="36"/>
      <c r="H2" s="36"/>
    </row>
    <row r="3" ht="24" customHeight="1" spans="1:8">
      <c r="A3" s="34" t="str">
        <f>"单位名称："&amp;"云南交通技师学院（云南交通运输职业学院、云南省交通高级技工学校）"</f>
        <v>单位名称：云南交通技师学院（云南交通运输职业学院、云南省交通高级技工学校）</v>
      </c>
      <c r="B3" s="34"/>
      <c r="C3" s="34"/>
      <c r="D3" s="34"/>
      <c r="E3" s="34"/>
      <c r="F3" s="34"/>
      <c r="G3" s="34"/>
      <c r="H3" s="34"/>
    </row>
    <row r="4" ht="18.75" customHeight="1" spans="1:8">
      <c r="A4" s="37" t="s">
        <v>151</v>
      </c>
      <c r="B4" s="37" t="s">
        <v>546</v>
      </c>
      <c r="C4" s="37" t="s">
        <v>547</v>
      </c>
      <c r="D4" s="37" t="s">
        <v>548</v>
      </c>
      <c r="E4" s="37" t="s">
        <v>549</v>
      </c>
      <c r="F4" s="37" t="s">
        <v>550</v>
      </c>
      <c r="G4" s="37"/>
      <c r="H4" s="37"/>
    </row>
    <row r="5" ht="18.75" customHeight="1" spans="1:8">
      <c r="A5" s="37"/>
      <c r="B5" s="37"/>
      <c r="C5" s="37"/>
      <c r="D5" s="37"/>
      <c r="E5" s="37"/>
      <c r="F5" s="37" t="s">
        <v>485</v>
      </c>
      <c r="G5" s="37" t="s">
        <v>551</v>
      </c>
      <c r="H5" s="37" t="s">
        <v>552</v>
      </c>
    </row>
    <row r="6" ht="18.75" customHeight="1" spans="1:8">
      <c r="A6" s="38" t="s">
        <v>133</v>
      </c>
      <c r="B6" s="38" t="s">
        <v>134</v>
      </c>
      <c r="C6" s="38" t="s">
        <v>135</v>
      </c>
      <c r="D6" s="38" t="s">
        <v>136</v>
      </c>
      <c r="E6" s="38" t="s">
        <v>137</v>
      </c>
      <c r="F6" s="38" t="s">
        <v>138</v>
      </c>
      <c r="G6" s="38" t="s">
        <v>553</v>
      </c>
      <c r="H6" s="38" t="s">
        <v>554</v>
      </c>
    </row>
    <row r="7" ht="29.9" customHeight="1" spans="1:8">
      <c r="A7" s="39"/>
      <c r="B7" s="39"/>
      <c r="C7" s="39"/>
      <c r="D7" s="39"/>
      <c r="E7" s="37"/>
      <c r="F7" s="40"/>
      <c r="G7" s="41"/>
      <c r="H7" s="41"/>
    </row>
    <row r="8" ht="20.15" customHeight="1" spans="1:8">
      <c r="A8" s="37" t="s">
        <v>30</v>
      </c>
      <c r="B8" s="37"/>
      <c r="C8" s="37"/>
      <c r="D8" s="37"/>
      <c r="E8" s="37"/>
      <c r="F8" s="40"/>
      <c r="G8" s="41"/>
      <c r="H8" s="41"/>
    </row>
    <row r="9" ht="19.5" customHeight="1" spans="1:8">
      <c r="A9" s="39" t="s">
        <v>555</v>
      </c>
      <c r="B9" s="39"/>
      <c r="C9" s="39"/>
      <c r="D9" s="39"/>
      <c r="E9" s="39"/>
      <c r="F9" s="42"/>
      <c r="G9" s="43"/>
      <c r="H9" s="43"/>
    </row>
    <row r="10" customHeight="1" spans="1:8">
      <c r="A10" s="44" t="s">
        <v>556</v>
      </c>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2"/>
  <sheetViews>
    <sheetView showZeros="0" topLeftCell="C1" workbookViewId="0">
      <selection activeCell="A1" sqref="A1"/>
    </sheetView>
  </sheetViews>
  <sheetFormatPr defaultColWidth="9.13636363636364" defaultRowHeight="14.25" customHeight="1"/>
  <cols>
    <col min="1" max="1" width="16.3090909090909" customWidth="1"/>
    <col min="2" max="2" width="29.0272727272727" customWidth="1"/>
    <col min="3" max="3" width="29.8181818181818" customWidth="1"/>
    <col min="4" max="7" width="19.6" customWidth="1"/>
    <col min="8" max="8" width="15.4181818181818" customWidth="1"/>
    <col min="9" max="11" width="19.6" customWidth="1"/>
  </cols>
  <sheetData>
    <row r="1" ht="13.5" customHeight="1" spans="1:11">
      <c r="D1" s="1"/>
      <c r="E1" s="1"/>
      <c r="F1" s="1"/>
      <c r="G1" s="1"/>
      <c r="K1" s="2" t="s">
        <v>557</v>
      </c>
    </row>
    <row r="2" ht="27.75" customHeight="1" spans="1:11">
      <c r="A2" s="27" t="s">
        <v>558</v>
      </c>
      <c r="B2" s="27"/>
      <c r="C2" s="27"/>
      <c r="D2" s="27"/>
      <c r="E2" s="27"/>
      <c r="F2" s="27"/>
      <c r="G2" s="27"/>
      <c r="H2" s="27"/>
      <c r="I2" s="27"/>
      <c r="J2" s="27"/>
      <c r="K2" s="27"/>
    </row>
    <row r="3" ht="13.5" customHeight="1" spans="1:11">
      <c r="A3" s="4" t="str">
        <f>"单位名称："&amp;"云南交通技师学院（云南交通运输职业学院、云南省交通高级技工学校）"</f>
        <v>单位名称：云南交通技师学院（云南交通运输职业学院、云南省交通高级技工学校）</v>
      </c>
      <c r="B3" s="5"/>
      <c r="C3" s="5"/>
      <c r="D3" s="5"/>
      <c r="E3" s="5"/>
      <c r="F3" s="5"/>
      <c r="G3" s="5"/>
      <c r="H3" s="6"/>
      <c r="I3" s="6"/>
      <c r="J3" s="6"/>
      <c r="K3" s="7" t="s">
        <v>141</v>
      </c>
    </row>
    <row r="4" ht="21.75" customHeight="1" spans="1:11">
      <c r="A4" s="8" t="s">
        <v>252</v>
      </c>
      <c r="B4" s="8" t="s">
        <v>153</v>
      </c>
      <c r="C4" s="8" t="s">
        <v>253</v>
      </c>
      <c r="D4" s="9" t="s">
        <v>154</v>
      </c>
      <c r="E4" s="9" t="s">
        <v>155</v>
      </c>
      <c r="F4" s="9" t="s">
        <v>156</v>
      </c>
      <c r="G4" s="9" t="s">
        <v>157</v>
      </c>
      <c r="H4" s="15" t="s">
        <v>30</v>
      </c>
      <c r="I4" s="10" t="s">
        <v>559</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560</v>
      </c>
      <c r="C8" s="30"/>
      <c r="D8" s="30"/>
      <c r="E8" s="30"/>
      <c r="F8" s="30"/>
      <c r="G8" s="30"/>
      <c r="H8" s="22">
        <v>19520000</v>
      </c>
      <c r="I8" s="22">
        <v>19520000</v>
      </c>
      <c r="J8" s="22"/>
      <c r="K8" s="22"/>
    </row>
    <row r="9" ht="30.65" customHeight="1" spans="1:11">
      <c r="A9" s="20" t="s">
        <v>257</v>
      </c>
      <c r="B9" s="20" t="s">
        <v>560</v>
      </c>
      <c r="C9" s="20" t="s">
        <v>45</v>
      </c>
      <c r="D9" s="20" t="s">
        <v>65</v>
      </c>
      <c r="E9" s="20" t="s">
        <v>66</v>
      </c>
      <c r="F9" s="20" t="s">
        <v>290</v>
      </c>
      <c r="G9" s="20" t="s">
        <v>291</v>
      </c>
      <c r="H9" s="22">
        <v>19520000</v>
      </c>
      <c r="I9" s="22">
        <v>19520000</v>
      </c>
      <c r="J9" s="22"/>
      <c r="K9" s="22"/>
    </row>
    <row r="10" ht="30.65" customHeight="1" spans="1:11">
      <c r="A10" s="23"/>
      <c r="B10" s="20" t="s">
        <v>561</v>
      </c>
      <c r="C10" s="23"/>
      <c r="D10" s="23"/>
      <c r="E10" s="23"/>
      <c r="F10" s="23"/>
      <c r="G10" s="23"/>
      <c r="H10" s="22">
        <v>14605400</v>
      </c>
      <c r="I10" s="22">
        <v>14605400</v>
      </c>
      <c r="J10" s="22"/>
      <c r="K10" s="22"/>
    </row>
    <row r="11" ht="30.65" customHeight="1" spans="1:11">
      <c r="A11" s="20" t="s">
        <v>311</v>
      </c>
      <c r="B11" s="20" t="s">
        <v>561</v>
      </c>
      <c r="C11" s="20" t="s">
        <v>45</v>
      </c>
      <c r="D11" s="20" t="s">
        <v>63</v>
      </c>
      <c r="E11" s="20" t="s">
        <v>64</v>
      </c>
      <c r="F11" s="20" t="s">
        <v>214</v>
      </c>
      <c r="G11" s="20" t="s">
        <v>215</v>
      </c>
      <c r="H11" s="22">
        <v>200000</v>
      </c>
      <c r="I11" s="22">
        <v>200000</v>
      </c>
      <c r="J11" s="22"/>
      <c r="K11" s="22"/>
    </row>
    <row r="12" ht="30.65" customHeight="1" spans="1:11">
      <c r="A12" s="20" t="s">
        <v>311</v>
      </c>
      <c r="B12" s="20" t="s">
        <v>561</v>
      </c>
      <c r="C12" s="20" t="s">
        <v>45</v>
      </c>
      <c r="D12" s="20" t="s">
        <v>63</v>
      </c>
      <c r="E12" s="20" t="s">
        <v>64</v>
      </c>
      <c r="F12" s="20" t="s">
        <v>216</v>
      </c>
      <c r="G12" s="20" t="s">
        <v>217</v>
      </c>
      <c r="H12" s="22">
        <v>1350000</v>
      </c>
      <c r="I12" s="22">
        <v>1350000</v>
      </c>
      <c r="J12" s="22"/>
      <c r="K12" s="22"/>
    </row>
    <row r="13" ht="30.65" customHeight="1" spans="1:11">
      <c r="A13" s="20" t="s">
        <v>311</v>
      </c>
      <c r="B13" s="20" t="s">
        <v>561</v>
      </c>
      <c r="C13" s="20" t="s">
        <v>45</v>
      </c>
      <c r="D13" s="20" t="s">
        <v>63</v>
      </c>
      <c r="E13" s="20" t="s">
        <v>64</v>
      </c>
      <c r="F13" s="20" t="s">
        <v>220</v>
      </c>
      <c r="G13" s="20" t="s">
        <v>221</v>
      </c>
      <c r="H13" s="22">
        <v>1000000</v>
      </c>
      <c r="I13" s="22">
        <v>1000000</v>
      </c>
      <c r="J13" s="22"/>
      <c r="K13" s="22"/>
    </row>
    <row r="14" ht="30.65" customHeight="1" spans="1:11">
      <c r="A14" s="20" t="s">
        <v>311</v>
      </c>
      <c r="B14" s="20" t="s">
        <v>561</v>
      </c>
      <c r="C14" s="20" t="s">
        <v>45</v>
      </c>
      <c r="D14" s="20" t="s">
        <v>63</v>
      </c>
      <c r="E14" s="20" t="s">
        <v>64</v>
      </c>
      <c r="F14" s="20" t="s">
        <v>242</v>
      </c>
      <c r="G14" s="20" t="s">
        <v>243</v>
      </c>
      <c r="H14" s="22">
        <v>1000000</v>
      </c>
      <c r="I14" s="22">
        <v>1000000</v>
      </c>
      <c r="J14" s="22"/>
      <c r="K14" s="22"/>
    </row>
    <row r="15" ht="30.65" customHeight="1" spans="1:11">
      <c r="A15" s="20" t="s">
        <v>311</v>
      </c>
      <c r="B15" s="20" t="s">
        <v>561</v>
      </c>
      <c r="C15" s="20" t="s">
        <v>45</v>
      </c>
      <c r="D15" s="20" t="s">
        <v>63</v>
      </c>
      <c r="E15" s="20" t="s">
        <v>64</v>
      </c>
      <c r="F15" s="20" t="s">
        <v>244</v>
      </c>
      <c r="G15" s="20" t="s">
        <v>245</v>
      </c>
      <c r="H15" s="22">
        <v>3000000</v>
      </c>
      <c r="I15" s="22">
        <v>3000000</v>
      </c>
      <c r="J15" s="22"/>
      <c r="K15" s="22"/>
    </row>
    <row r="16" ht="30.65" customHeight="1" spans="1:11">
      <c r="A16" s="20" t="s">
        <v>311</v>
      </c>
      <c r="B16" s="20" t="s">
        <v>561</v>
      </c>
      <c r="C16" s="20" t="s">
        <v>45</v>
      </c>
      <c r="D16" s="20" t="s">
        <v>63</v>
      </c>
      <c r="E16" s="20" t="s">
        <v>64</v>
      </c>
      <c r="F16" s="20" t="s">
        <v>224</v>
      </c>
      <c r="G16" s="20" t="s">
        <v>225</v>
      </c>
      <c r="H16" s="22">
        <v>147200</v>
      </c>
      <c r="I16" s="22">
        <v>147200</v>
      </c>
      <c r="J16" s="22"/>
      <c r="K16" s="22"/>
    </row>
    <row r="17" ht="30.65" customHeight="1" spans="1:11">
      <c r="A17" s="20" t="s">
        <v>311</v>
      </c>
      <c r="B17" s="20" t="s">
        <v>561</v>
      </c>
      <c r="C17" s="20" t="s">
        <v>45</v>
      </c>
      <c r="D17" s="20" t="s">
        <v>63</v>
      </c>
      <c r="E17" s="20" t="s">
        <v>64</v>
      </c>
      <c r="F17" s="20" t="s">
        <v>198</v>
      </c>
      <c r="G17" s="20" t="s">
        <v>199</v>
      </c>
      <c r="H17" s="22">
        <v>7058200</v>
      </c>
      <c r="I17" s="22">
        <v>7058200</v>
      </c>
      <c r="J17" s="22"/>
      <c r="K17" s="22"/>
    </row>
    <row r="18" ht="30.65" customHeight="1" spans="1:11">
      <c r="A18" s="20" t="s">
        <v>311</v>
      </c>
      <c r="B18" s="20" t="s">
        <v>561</v>
      </c>
      <c r="C18" s="20" t="s">
        <v>45</v>
      </c>
      <c r="D18" s="20" t="s">
        <v>63</v>
      </c>
      <c r="E18" s="20" t="s">
        <v>64</v>
      </c>
      <c r="F18" s="20" t="s">
        <v>562</v>
      </c>
      <c r="G18" s="20" t="s">
        <v>260</v>
      </c>
      <c r="H18" s="22">
        <v>350000</v>
      </c>
      <c r="I18" s="22">
        <v>350000</v>
      </c>
      <c r="J18" s="22"/>
      <c r="K18" s="22"/>
    </row>
    <row r="19" ht="30.65" customHeight="1" spans="1:11">
      <c r="A19" s="20" t="s">
        <v>311</v>
      </c>
      <c r="B19" s="20" t="s">
        <v>561</v>
      </c>
      <c r="C19" s="20" t="s">
        <v>45</v>
      </c>
      <c r="D19" s="20" t="s">
        <v>63</v>
      </c>
      <c r="E19" s="20" t="s">
        <v>64</v>
      </c>
      <c r="F19" s="20" t="s">
        <v>308</v>
      </c>
      <c r="G19" s="20" t="s">
        <v>309</v>
      </c>
      <c r="H19" s="22">
        <v>500000</v>
      </c>
      <c r="I19" s="22">
        <v>500000</v>
      </c>
      <c r="J19" s="22"/>
      <c r="K19" s="22"/>
    </row>
    <row r="20" ht="30.65" customHeight="1" spans="1:11">
      <c r="A20" s="23"/>
      <c r="B20" s="20" t="s">
        <v>563</v>
      </c>
      <c r="C20" s="23"/>
      <c r="D20" s="23"/>
      <c r="E20" s="23"/>
      <c r="F20" s="23"/>
      <c r="G20" s="23"/>
      <c r="H20" s="22">
        <v>15430900</v>
      </c>
      <c r="I20" s="22">
        <v>15430900</v>
      </c>
      <c r="J20" s="22"/>
      <c r="K20" s="22"/>
    </row>
    <row r="21" ht="30.65" customHeight="1" spans="1:11">
      <c r="A21" s="20" t="s">
        <v>257</v>
      </c>
      <c r="B21" s="20" t="s">
        <v>563</v>
      </c>
      <c r="C21" s="20" t="s">
        <v>45</v>
      </c>
      <c r="D21" s="20" t="s">
        <v>65</v>
      </c>
      <c r="E21" s="20" t="s">
        <v>66</v>
      </c>
      <c r="F21" s="20" t="s">
        <v>198</v>
      </c>
      <c r="G21" s="20" t="s">
        <v>199</v>
      </c>
      <c r="H21" s="22">
        <v>15430900</v>
      </c>
      <c r="I21" s="22">
        <v>15430900</v>
      </c>
      <c r="J21" s="22"/>
      <c r="K21" s="22"/>
    </row>
    <row r="22" ht="18.75" customHeight="1" spans="1:11">
      <c r="A22" s="31" t="s">
        <v>116</v>
      </c>
      <c r="B22" s="32"/>
      <c r="C22" s="32"/>
      <c r="D22" s="32"/>
      <c r="E22" s="32"/>
      <c r="F22" s="32"/>
      <c r="G22" s="33"/>
      <c r="H22" s="22">
        <v>49556300</v>
      </c>
      <c r="I22" s="22">
        <v>49556300</v>
      </c>
      <c r="J22" s="22"/>
      <c r="K22" s="22"/>
    </row>
  </sheetData>
  <mergeCells count="15">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tabSelected="1" workbookViewId="0">
      <selection activeCell="J8" sqref="J8"/>
    </sheetView>
  </sheetViews>
  <sheetFormatPr defaultColWidth="9.13636363636364" defaultRowHeight="14.25" customHeight="1" outlineLevelCol="6"/>
  <cols>
    <col min="1" max="1" width="37.7454545454545" customWidth="1"/>
    <col min="2" max="2" width="28" customWidth="1"/>
    <col min="3" max="3" width="37.6" customWidth="1"/>
    <col min="4" max="4" width="17.0272727272727" customWidth="1"/>
    <col min="5" max="7" width="27.0272727272727" customWidth="1"/>
  </cols>
  <sheetData>
    <row r="1" ht="13.5" customHeight="1" spans="1:7">
      <c r="D1" s="1"/>
      <c r="G1" s="2" t="s">
        <v>564</v>
      </c>
    </row>
    <row r="2" ht="27.75" customHeight="1" spans="1:7">
      <c r="A2" s="3" t="s">
        <v>565</v>
      </c>
      <c r="B2" s="3"/>
      <c r="C2" s="3"/>
      <c r="D2" s="3"/>
      <c r="E2" s="3"/>
      <c r="F2" s="3"/>
      <c r="G2" s="3"/>
    </row>
    <row r="3" ht="13.5" customHeight="1" spans="1:7">
      <c r="A3" s="4" t="str">
        <f>"单位名称："&amp;"云南交通技师学院（云南交通运输职业学院、云南省交通高级技工学校）"</f>
        <v>单位名称：云南交通技师学院（云南交通运输职业学院、云南省交通高级技工学校）</v>
      </c>
      <c r="B3" s="5"/>
      <c r="C3" s="5"/>
      <c r="D3" s="5"/>
      <c r="E3" s="6"/>
      <c r="F3" s="6"/>
      <c r="G3" s="7" t="s">
        <v>141</v>
      </c>
    </row>
    <row r="4" ht="21.75" customHeight="1" spans="1:7">
      <c r="A4" s="8" t="s">
        <v>253</v>
      </c>
      <c r="B4" s="8" t="s">
        <v>252</v>
      </c>
      <c r="C4" s="8" t="s">
        <v>153</v>
      </c>
      <c r="D4" s="9" t="s">
        <v>566</v>
      </c>
      <c r="E4" s="10" t="s">
        <v>33</v>
      </c>
      <c r="F4" s="11"/>
      <c r="G4" s="12"/>
    </row>
    <row r="5" ht="21.75" customHeight="1" spans="1:7">
      <c r="A5" s="13"/>
      <c r="B5" s="13"/>
      <c r="C5" s="13"/>
      <c r="D5" s="14"/>
      <c r="E5" s="15" t="s">
        <v>567</v>
      </c>
      <c r="F5" s="9" t="s">
        <v>568</v>
      </c>
      <c r="G5" s="9" t="s">
        <v>569</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36246800</v>
      </c>
      <c r="F8" s="22">
        <v>36246800</v>
      </c>
      <c r="G8" s="22">
        <v>36246800</v>
      </c>
    </row>
    <row r="9" ht="29.9" customHeight="1" spans="1:7">
      <c r="A9" s="20"/>
      <c r="B9" s="20" t="s">
        <v>570</v>
      </c>
      <c r="C9" s="20" t="s">
        <v>324</v>
      </c>
      <c r="D9" s="20" t="s">
        <v>571</v>
      </c>
      <c r="E9" s="22">
        <v>320000</v>
      </c>
      <c r="F9" s="22">
        <v>320000</v>
      </c>
      <c r="G9" s="22">
        <v>320000</v>
      </c>
    </row>
    <row r="10" ht="29.9" customHeight="1" spans="1:7">
      <c r="A10" s="23"/>
      <c r="B10" s="20" t="s">
        <v>570</v>
      </c>
      <c r="C10" s="20" t="s">
        <v>283</v>
      </c>
      <c r="D10" s="20" t="s">
        <v>571</v>
      </c>
      <c r="E10" s="22">
        <v>350000</v>
      </c>
      <c r="F10" s="22">
        <v>350000</v>
      </c>
      <c r="G10" s="22">
        <v>350000</v>
      </c>
    </row>
    <row r="11" ht="29.9" customHeight="1" spans="1:7">
      <c r="A11" s="23"/>
      <c r="B11" s="20" t="s">
        <v>572</v>
      </c>
      <c r="C11" s="20" t="s">
        <v>288</v>
      </c>
      <c r="D11" s="20" t="s">
        <v>571</v>
      </c>
      <c r="E11" s="22">
        <v>35010800</v>
      </c>
      <c r="F11" s="22">
        <v>35010800</v>
      </c>
      <c r="G11" s="22">
        <v>35010800</v>
      </c>
    </row>
    <row r="12" ht="29.9" customHeight="1" spans="1:7">
      <c r="A12" s="23"/>
      <c r="B12" s="20" t="s">
        <v>572</v>
      </c>
      <c r="C12" s="20" t="s">
        <v>306</v>
      </c>
      <c r="D12" s="20" t="s">
        <v>571</v>
      </c>
      <c r="E12" s="22">
        <v>36000</v>
      </c>
      <c r="F12" s="22">
        <v>36000</v>
      </c>
      <c r="G12" s="22">
        <v>36000</v>
      </c>
    </row>
    <row r="13" ht="29.9" customHeight="1" spans="1:7">
      <c r="A13" s="23"/>
      <c r="B13" s="20" t="s">
        <v>572</v>
      </c>
      <c r="C13" s="20" t="s">
        <v>281</v>
      </c>
      <c r="D13" s="20" t="s">
        <v>571</v>
      </c>
      <c r="E13" s="22">
        <v>530000</v>
      </c>
      <c r="F13" s="22">
        <v>530000</v>
      </c>
      <c r="G13" s="22">
        <v>530000</v>
      </c>
    </row>
    <row r="14" ht="18.75" customHeight="1" spans="1:7">
      <c r="A14" s="24" t="s">
        <v>30</v>
      </c>
      <c r="B14" s="25" t="s">
        <v>573</v>
      </c>
      <c r="C14" s="25"/>
      <c r="D14" s="26"/>
      <c r="E14" s="22">
        <v>36246800</v>
      </c>
      <c r="F14" s="22">
        <v>36246800</v>
      </c>
      <c r="G14" s="22">
        <v>36246800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J1" workbookViewId="0">
      <selection activeCell="A1" sqref="A1"/>
    </sheetView>
  </sheetViews>
  <sheetFormatPr defaultColWidth="8" defaultRowHeight="14.25" customHeight="1"/>
  <cols>
    <col min="1" max="1" width="21.1363636363636" customWidth="1"/>
    <col min="2" max="2" width="35.2818181818182" customWidth="1"/>
    <col min="3" max="19" width="16.1727272727273" customWidth="1"/>
  </cols>
  <sheetData>
    <row r="1" ht="12" customHeight="1" spans="1:19">
      <c r="A1" s="147"/>
      <c r="J1" s="148"/>
      <c r="R1" s="2" t="s">
        <v>26</v>
      </c>
    </row>
    <row r="2" ht="36" customHeight="1" spans="1:19">
      <c r="A2" s="149" t="s">
        <v>27</v>
      </c>
      <c r="B2" s="27"/>
      <c r="C2" s="27"/>
      <c r="D2" s="27"/>
      <c r="E2" s="27"/>
      <c r="F2" s="27"/>
      <c r="G2" s="27"/>
      <c r="H2" s="27"/>
      <c r="I2" s="27"/>
      <c r="J2" s="47"/>
      <c r="K2" s="27"/>
      <c r="L2" s="27"/>
      <c r="M2" s="27"/>
      <c r="N2" s="27"/>
      <c r="O2" s="27"/>
      <c r="P2" s="27"/>
      <c r="Q2" s="27"/>
      <c r="R2" s="27"/>
      <c r="S2" s="27"/>
    </row>
    <row r="3" ht="20.25" customHeight="1" spans="1:19">
      <c r="A3" s="94" t="str">
        <f>"单位名称："&amp;"云南交通技师学院（云南交通运输职业学院、云南省交通高级技工学校）"</f>
        <v>单位名称：云南交通技师学院（云南交通运输职业学院、云南省交通高级技工学校）</v>
      </c>
      <c r="B3" s="6"/>
      <c r="C3" s="6"/>
      <c r="D3" s="6"/>
      <c r="E3" s="6"/>
      <c r="F3" s="6"/>
      <c r="G3" s="6"/>
      <c r="H3" s="6"/>
      <c r="I3" s="6"/>
      <c r="J3" s="150"/>
      <c r="K3" s="6"/>
      <c r="L3" s="6"/>
      <c r="M3" s="6"/>
      <c r="N3" s="7"/>
      <c r="O3" s="7"/>
      <c r="P3" s="7"/>
      <c r="Q3" s="7"/>
      <c r="R3" s="7" t="s">
        <v>2</v>
      </c>
      <c r="S3" s="7" t="s">
        <v>2</v>
      </c>
    </row>
    <row r="4" ht="18.75" customHeight="1" spans="1:19">
      <c r="A4" s="151" t="s">
        <v>28</v>
      </c>
      <c r="B4" s="152" t="s">
        <v>29</v>
      </c>
      <c r="C4" s="152" t="s">
        <v>30</v>
      </c>
      <c r="D4" s="153" t="s">
        <v>31</v>
      </c>
      <c r="E4" s="154"/>
      <c r="F4" s="154"/>
      <c r="G4" s="154"/>
      <c r="H4" s="154"/>
      <c r="I4" s="154"/>
      <c r="J4" s="155"/>
      <c r="K4" s="154"/>
      <c r="L4" s="154"/>
      <c r="M4" s="154"/>
      <c r="N4" s="156"/>
      <c r="O4" s="156" t="s">
        <v>20</v>
      </c>
      <c r="P4" s="156"/>
      <c r="Q4" s="156"/>
      <c r="R4" s="156"/>
      <c r="S4" s="156"/>
    </row>
    <row r="5" ht="18" customHeight="1" spans="1:19">
      <c r="A5" s="157"/>
      <c r="B5" s="158"/>
      <c r="C5" s="158"/>
      <c r="D5" s="158" t="s">
        <v>32</v>
      </c>
      <c r="E5" s="158" t="s">
        <v>33</v>
      </c>
      <c r="F5" s="158" t="s">
        <v>34</v>
      </c>
      <c r="G5" s="158" t="s">
        <v>35</v>
      </c>
      <c r="H5" s="158" t="s">
        <v>36</v>
      </c>
      <c r="I5" s="159" t="s">
        <v>37</v>
      </c>
      <c r="J5" s="160"/>
      <c r="K5" s="159" t="s">
        <v>38</v>
      </c>
      <c r="L5" s="159" t="s">
        <v>39</v>
      </c>
      <c r="M5" s="159" t="s">
        <v>40</v>
      </c>
      <c r="N5" s="161" t="s">
        <v>41</v>
      </c>
      <c r="O5" s="162" t="s">
        <v>32</v>
      </c>
      <c r="P5" s="162" t="s">
        <v>33</v>
      </c>
      <c r="Q5" s="162" t="s">
        <v>34</v>
      </c>
      <c r="R5" s="162" t="s">
        <v>35</v>
      </c>
      <c r="S5" s="162" t="s">
        <v>42</v>
      </c>
    </row>
    <row r="6" ht="29.25" customHeight="1" spans="1:19">
      <c r="A6" s="163"/>
      <c r="B6" s="164"/>
      <c r="C6" s="164"/>
      <c r="D6" s="164"/>
      <c r="E6" s="164"/>
      <c r="F6" s="164"/>
      <c r="G6" s="164"/>
      <c r="H6" s="164"/>
      <c r="I6" s="165" t="s">
        <v>32</v>
      </c>
      <c r="J6" s="165" t="s">
        <v>43</v>
      </c>
      <c r="K6" s="165" t="s">
        <v>38</v>
      </c>
      <c r="L6" s="165" t="s">
        <v>39</v>
      </c>
      <c r="M6" s="165" t="s">
        <v>40</v>
      </c>
      <c r="N6" s="165" t="s">
        <v>41</v>
      </c>
      <c r="O6" s="165"/>
      <c r="P6" s="165"/>
      <c r="Q6" s="165"/>
      <c r="R6" s="165"/>
      <c r="S6" s="165"/>
    </row>
    <row r="7" ht="16.5" customHeight="1" spans="1:19">
      <c r="A7" s="131">
        <v>1</v>
      </c>
      <c r="B7" s="19">
        <v>2</v>
      </c>
      <c r="C7" s="19">
        <v>3</v>
      </c>
      <c r="D7" s="19">
        <v>4</v>
      </c>
      <c r="E7" s="131">
        <v>5</v>
      </c>
      <c r="F7" s="19">
        <v>6</v>
      </c>
      <c r="G7" s="19">
        <v>7</v>
      </c>
      <c r="H7" s="131">
        <v>8</v>
      </c>
      <c r="I7" s="19">
        <v>9</v>
      </c>
      <c r="J7" s="29">
        <v>10</v>
      </c>
      <c r="K7" s="29">
        <v>11</v>
      </c>
      <c r="L7" s="166">
        <v>12</v>
      </c>
      <c r="M7" s="29">
        <v>13</v>
      </c>
      <c r="N7" s="29">
        <v>14</v>
      </c>
      <c r="O7" s="29">
        <v>15</v>
      </c>
      <c r="P7" s="29">
        <v>16</v>
      </c>
      <c r="Q7" s="29">
        <v>17</v>
      </c>
      <c r="R7" s="29">
        <v>18</v>
      </c>
      <c r="S7" s="29">
        <v>19</v>
      </c>
    </row>
    <row r="8" ht="31.4" customHeight="1" spans="1:19">
      <c r="A8" s="30" t="s">
        <v>44</v>
      </c>
      <c r="B8" s="30" t="s">
        <v>45</v>
      </c>
      <c r="C8" s="22">
        <v>384785428.82</v>
      </c>
      <c r="D8" s="121">
        <v>311923550</v>
      </c>
      <c r="E8" s="89">
        <v>207222800</v>
      </c>
      <c r="F8" s="89"/>
      <c r="G8" s="89"/>
      <c r="H8" s="89">
        <v>51317200</v>
      </c>
      <c r="I8" s="89">
        <v>53383550</v>
      </c>
      <c r="J8" s="89"/>
      <c r="K8" s="89">
        <v>19133550</v>
      </c>
      <c r="L8" s="89"/>
      <c r="M8" s="89"/>
      <c r="N8" s="89">
        <v>34250000</v>
      </c>
      <c r="O8" s="89">
        <v>72861878.82</v>
      </c>
      <c r="P8" s="89">
        <v>57861878.82</v>
      </c>
      <c r="Q8" s="89"/>
      <c r="R8" s="89"/>
      <c r="S8" s="89">
        <v>15000000</v>
      </c>
    </row>
    <row r="9" ht="16.5" customHeight="1" spans="1:19">
      <c r="A9" s="167" t="s">
        <v>30</v>
      </c>
      <c r="B9" s="168"/>
      <c r="C9" s="121">
        <v>384785428.82</v>
      </c>
      <c r="D9" s="121">
        <v>311923550</v>
      </c>
      <c r="E9" s="89">
        <v>207222800</v>
      </c>
      <c r="F9" s="89"/>
      <c r="G9" s="89"/>
      <c r="H9" s="89">
        <v>51317200</v>
      </c>
      <c r="I9" s="89">
        <v>53383550</v>
      </c>
      <c r="J9" s="89"/>
      <c r="K9" s="89">
        <v>19133550</v>
      </c>
      <c r="L9" s="89"/>
      <c r="M9" s="89"/>
      <c r="N9" s="89">
        <v>34250000</v>
      </c>
      <c r="O9" s="89">
        <v>72861878.82</v>
      </c>
      <c r="P9" s="89">
        <v>57861878.82</v>
      </c>
      <c r="Q9" s="89"/>
      <c r="R9" s="89"/>
      <c r="S9" s="89">
        <v>15000000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opLeftCell="A33" workbookViewId="0">
      <selection activeCell="A1" sqref="A1"/>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15.75" customHeight="1" spans="1:15">
      <c r="O1" s="56" t="s">
        <v>46</v>
      </c>
    </row>
    <row r="2" ht="28.5" customHeight="1" spans="1:15">
      <c r="A2" s="27" t="s">
        <v>47</v>
      </c>
      <c r="B2" s="27"/>
      <c r="C2" s="27"/>
      <c r="D2" s="27"/>
      <c r="E2" s="27"/>
      <c r="F2" s="27"/>
      <c r="G2" s="27"/>
      <c r="H2" s="27"/>
      <c r="I2" s="27"/>
      <c r="J2" s="27"/>
      <c r="K2" s="27"/>
      <c r="L2" s="27"/>
      <c r="M2" s="27"/>
      <c r="N2" s="27"/>
      <c r="O2" s="27"/>
    </row>
    <row r="3" ht="15" customHeight="1" spans="1:15">
      <c r="A3" s="102" t="str">
        <f>"单位名称："&amp;"云南交通技师学院（云南交通运输职业学院、云南省交通高级技工学校）"</f>
        <v>单位名称：云南交通技师学院（云南交通运输职业学院、云南省交通高级技工学校）</v>
      </c>
      <c r="B3" s="103"/>
      <c r="C3" s="59"/>
      <c r="D3" s="59"/>
      <c r="E3" s="59"/>
      <c r="F3" s="59"/>
      <c r="G3" s="6"/>
      <c r="H3" s="59"/>
      <c r="I3" s="59"/>
      <c r="J3" s="6"/>
      <c r="K3" s="59"/>
      <c r="L3" s="59"/>
      <c r="M3" s="6"/>
      <c r="N3" s="6"/>
      <c r="O3" s="104" t="s">
        <v>2</v>
      </c>
    </row>
    <row r="4" ht="18.75" customHeight="1" spans="1:15">
      <c r="A4" s="9" t="s">
        <v>48</v>
      </c>
      <c r="B4" s="9" t="s">
        <v>49</v>
      </c>
      <c r="C4" s="15" t="s">
        <v>30</v>
      </c>
      <c r="D4" s="63" t="s">
        <v>33</v>
      </c>
      <c r="E4" s="63"/>
      <c r="F4" s="63"/>
      <c r="G4" s="146" t="s">
        <v>34</v>
      </c>
      <c r="H4" s="9" t="s">
        <v>35</v>
      </c>
      <c r="I4" s="9" t="s">
        <v>50</v>
      </c>
      <c r="J4" s="10" t="s">
        <v>51</v>
      </c>
      <c r="K4" s="74" t="s">
        <v>52</v>
      </c>
      <c r="L4" s="74" t="s">
        <v>53</v>
      </c>
      <c r="M4" s="74" t="s">
        <v>54</v>
      </c>
      <c r="N4" s="74" t="s">
        <v>55</v>
      </c>
      <c r="O4" s="77" t="s">
        <v>56</v>
      </c>
    </row>
    <row r="5" ht="30" customHeight="1" spans="1:15">
      <c r="A5" s="18"/>
      <c r="B5" s="18"/>
      <c r="C5" s="18"/>
      <c r="D5" s="63" t="s">
        <v>32</v>
      </c>
      <c r="E5" s="63" t="s">
        <v>57</v>
      </c>
      <c r="F5" s="63" t="s">
        <v>58</v>
      </c>
      <c r="G5" s="18"/>
      <c r="H5" s="18"/>
      <c r="I5" s="18"/>
      <c r="J5" s="63" t="s">
        <v>32</v>
      </c>
      <c r="K5" s="85" t="s">
        <v>52</v>
      </c>
      <c r="L5" s="85" t="s">
        <v>53</v>
      </c>
      <c r="M5" s="85" t="s">
        <v>54</v>
      </c>
      <c r="N5" s="85" t="s">
        <v>55</v>
      </c>
      <c r="O5" s="85" t="s">
        <v>56</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30" t="s">
        <v>59</v>
      </c>
      <c r="B7" s="30" t="s">
        <v>60</v>
      </c>
      <c r="C7" s="121">
        <v>346875467.95</v>
      </c>
      <c r="D7" s="121">
        <v>253311137.95</v>
      </c>
      <c r="E7" s="121">
        <v>160451000</v>
      </c>
      <c r="F7" s="121">
        <v>92860137.95</v>
      </c>
      <c r="G7" s="89"/>
      <c r="H7" s="121"/>
      <c r="I7" s="121">
        <v>41180780</v>
      </c>
      <c r="J7" s="121">
        <v>52383550</v>
      </c>
      <c r="K7" s="121"/>
      <c r="L7" s="121">
        <v>18133550</v>
      </c>
      <c r="M7" s="89"/>
      <c r="N7" s="121"/>
      <c r="O7" s="121">
        <v>34250000</v>
      </c>
    </row>
    <row r="8" ht="20.25" customHeight="1" spans="1:15">
      <c r="A8" s="129" t="s">
        <v>61</v>
      </c>
      <c r="B8" s="129" t="s">
        <v>62</v>
      </c>
      <c r="C8" s="121">
        <v>346767967.95</v>
      </c>
      <c r="D8" s="121">
        <v>253203637.95</v>
      </c>
      <c r="E8" s="121">
        <v>160451000</v>
      </c>
      <c r="F8" s="121">
        <v>92752637.95</v>
      </c>
      <c r="G8" s="89"/>
      <c r="H8" s="121"/>
      <c r="I8" s="121">
        <v>41180780</v>
      </c>
      <c r="J8" s="121">
        <v>52383550</v>
      </c>
      <c r="K8" s="121"/>
      <c r="L8" s="121">
        <v>18133550</v>
      </c>
      <c r="M8" s="89"/>
      <c r="N8" s="121"/>
      <c r="O8" s="121">
        <v>34250000</v>
      </c>
    </row>
    <row r="9" ht="20.25" customHeight="1" spans="1:15">
      <c r="A9" s="130" t="s">
        <v>63</v>
      </c>
      <c r="B9" s="130" t="s">
        <v>64</v>
      </c>
      <c r="C9" s="121">
        <v>126545425.02</v>
      </c>
      <c r="D9" s="121">
        <v>115876425.02</v>
      </c>
      <c r="E9" s="121">
        <v>62256000</v>
      </c>
      <c r="F9" s="121">
        <v>53620425.02</v>
      </c>
      <c r="G9" s="89"/>
      <c r="H9" s="121"/>
      <c r="I9" s="121">
        <v>6669000</v>
      </c>
      <c r="J9" s="121">
        <v>4000000</v>
      </c>
      <c r="K9" s="121"/>
      <c r="L9" s="121">
        <v>4000000</v>
      </c>
      <c r="M9" s="89"/>
      <c r="N9" s="121"/>
      <c r="O9" s="121"/>
    </row>
    <row r="10" ht="20.25" customHeight="1" spans="1:15">
      <c r="A10" s="130" t="s">
        <v>65</v>
      </c>
      <c r="B10" s="130" t="s">
        <v>66</v>
      </c>
      <c r="C10" s="121">
        <v>220222542.93</v>
      </c>
      <c r="D10" s="121">
        <v>137327212.93</v>
      </c>
      <c r="E10" s="121">
        <v>98195000</v>
      </c>
      <c r="F10" s="121">
        <v>39132212.93</v>
      </c>
      <c r="G10" s="89"/>
      <c r="H10" s="121"/>
      <c r="I10" s="121">
        <v>34511780</v>
      </c>
      <c r="J10" s="121">
        <v>48383550</v>
      </c>
      <c r="K10" s="121"/>
      <c r="L10" s="121">
        <v>14133550</v>
      </c>
      <c r="M10" s="89"/>
      <c r="N10" s="121"/>
      <c r="O10" s="121">
        <v>34250000</v>
      </c>
    </row>
    <row r="11" ht="20.25" customHeight="1" spans="1:15">
      <c r="A11" s="129" t="s">
        <v>67</v>
      </c>
      <c r="B11" s="129" t="s">
        <v>68</v>
      </c>
      <c r="C11" s="121">
        <v>107500</v>
      </c>
      <c r="D11" s="121">
        <v>107500</v>
      </c>
      <c r="E11" s="121"/>
      <c r="F11" s="121">
        <v>107500</v>
      </c>
      <c r="G11" s="89"/>
      <c r="H11" s="121"/>
      <c r="I11" s="121"/>
      <c r="J11" s="121"/>
      <c r="K11" s="121"/>
      <c r="L11" s="121"/>
      <c r="M11" s="89"/>
      <c r="N11" s="121"/>
      <c r="O11" s="121"/>
    </row>
    <row r="12" ht="20.25" customHeight="1" spans="1:15">
      <c r="A12" s="130" t="s">
        <v>69</v>
      </c>
      <c r="B12" s="130" t="s">
        <v>70</v>
      </c>
      <c r="C12" s="121">
        <v>107500</v>
      </c>
      <c r="D12" s="121">
        <v>107500</v>
      </c>
      <c r="E12" s="121"/>
      <c r="F12" s="121">
        <v>107500</v>
      </c>
      <c r="G12" s="89"/>
      <c r="H12" s="121"/>
      <c r="I12" s="121"/>
      <c r="J12" s="121"/>
      <c r="K12" s="121"/>
      <c r="L12" s="121"/>
      <c r="M12" s="89"/>
      <c r="N12" s="121"/>
      <c r="O12" s="121"/>
    </row>
    <row r="13" ht="20.25" customHeight="1" spans="1:15">
      <c r="A13" s="30" t="s">
        <v>71</v>
      </c>
      <c r="B13" s="30" t="s">
        <v>72</v>
      </c>
      <c r="C13" s="121">
        <v>4000</v>
      </c>
      <c r="D13" s="121">
        <v>4000</v>
      </c>
      <c r="E13" s="121"/>
      <c r="F13" s="121">
        <v>4000</v>
      </c>
      <c r="G13" s="89"/>
      <c r="H13" s="121"/>
      <c r="I13" s="121"/>
      <c r="J13" s="121"/>
      <c r="K13" s="121"/>
      <c r="L13" s="121"/>
      <c r="M13" s="89"/>
      <c r="N13" s="121"/>
      <c r="O13" s="121"/>
    </row>
    <row r="14" ht="20.25" customHeight="1" spans="1:15">
      <c r="A14" s="129" t="s">
        <v>73</v>
      </c>
      <c r="B14" s="129" t="s">
        <v>74</v>
      </c>
      <c r="C14" s="121">
        <v>4000</v>
      </c>
      <c r="D14" s="121">
        <v>4000</v>
      </c>
      <c r="E14" s="121"/>
      <c r="F14" s="121">
        <v>4000</v>
      </c>
      <c r="G14" s="89"/>
      <c r="H14" s="121"/>
      <c r="I14" s="121"/>
      <c r="J14" s="121"/>
      <c r="K14" s="121"/>
      <c r="L14" s="121"/>
      <c r="M14" s="89"/>
      <c r="N14" s="121"/>
      <c r="O14" s="121"/>
    </row>
    <row r="15" ht="20.25" customHeight="1" spans="1:15">
      <c r="A15" s="130" t="s">
        <v>75</v>
      </c>
      <c r="B15" s="130" t="s">
        <v>76</v>
      </c>
      <c r="C15" s="121">
        <v>4000</v>
      </c>
      <c r="D15" s="121">
        <v>4000</v>
      </c>
      <c r="E15" s="121"/>
      <c r="F15" s="121">
        <v>4000</v>
      </c>
      <c r="G15" s="89"/>
      <c r="H15" s="121"/>
      <c r="I15" s="121"/>
      <c r="J15" s="121"/>
      <c r="K15" s="121"/>
      <c r="L15" s="121"/>
      <c r="M15" s="89"/>
      <c r="N15" s="121"/>
      <c r="O15" s="121"/>
    </row>
    <row r="16" ht="20.25" customHeight="1" spans="1:15">
      <c r="A16" s="30" t="s">
        <v>77</v>
      </c>
      <c r="B16" s="30" t="s">
        <v>78</v>
      </c>
      <c r="C16" s="121">
        <v>150000</v>
      </c>
      <c r="D16" s="121">
        <v>150000</v>
      </c>
      <c r="E16" s="121"/>
      <c r="F16" s="121">
        <v>150000</v>
      </c>
      <c r="G16" s="89"/>
      <c r="H16" s="121"/>
      <c r="I16" s="121"/>
      <c r="J16" s="121"/>
      <c r="K16" s="121"/>
      <c r="L16" s="121"/>
      <c r="M16" s="89"/>
      <c r="N16" s="121"/>
      <c r="O16" s="121"/>
    </row>
    <row r="17" ht="20.25" customHeight="1" spans="1:15">
      <c r="A17" s="129" t="s">
        <v>79</v>
      </c>
      <c r="B17" s="129" t="s">
        <v>80</v>
      </c>
      <c r="C17" s="121">
        <v>150000</v>
      </c>
      <c r="D17" s="121">
        <v>150000</v>
      </c>
      <c r="E17" s="121"/>
      <c r="F17" s="121">
        <v>150000</v>
      </c>
      <c r="G17" s="89"/>
      <c r="H17" s="121"/>
      <c r="I17" s="121"/>
      <c r="J17" s="121"/>
      <c r="K17" s="121"/>
      <c r="L17" s="121"/>
      <c r="M17" s="89"/>
      <c r="N17" s="121"/>
      <c r="O17" s="121"/>
    </row>
    <row r="18" ht="20.25" customHeight="1" spans="1:15">
      <c r="A18" s="130" t="s">
        <v>81</v>
      </c>
      <c r="B18" s="130" t="s">
        <v>82</v>
      </c>
      <c r="C18" s="121">
        <v>150000</v>
      </c>
      <c r="D18" s="121">
        <v>150000</v>
      </c>
      <c r="E18" s="121"/>
      <c r="F18" s="121">
        <v>150000</v>
      </c>
      <c r="G18" s="89"/>
      <c r="H18" s="121"/>
      <c r="I18" s="121"/>
      <c r="J18" s="121"/>
      <c r="K18" s="121"/>
      <c r="L18" s="121"/>
      <c r="M18" s="89"/>
      <c r="N18" s="121"/>
      <c r="O18" s="121"/>
    </row>
    <row r="19" ht="20.25" customHeight="1" spans="1:15">
      <c r="A19" s="30" t="s">
        <v>83</v>
      </c>
      <c r="B19" s="30" t="s">
        <v>84</v>
      </c>
      <c r="C19" s="121">
        <v>16855960.87</v>
      </c>
      <c r="D19" s="121">
        <v>11619540.87</v>
      </c>
      <c r="E19" s="121">
        <v>10525000</v>
      </c>
      <c r="F19" s="121">
        <v>1094540.87</v>
      </c>
      <c r="G19" s="89"/>
      <c r="H19" s="121"/>
      <c r="I19" s="121">
        <v>5236420</v>
      </c>
      <c r="J19" s="121"/>
      <c r="K19" s="121"/>
      <c r="L19" s="121"/>
      <c r="M19" s="89"/>
      <c r="N19" s="121"/>
      <c r="O19" s="121"/>
    </row>
    <row r="20" ht="20.25" customHeight="1" spans="1:15">
      <c r="A20" s="129" t="s">
        <v>85</v>
      </c>
      <c r="B20" s="129" t="s">
        <v>86</v>
      </c>
      <c r="C20" s="121">
        <v>15236420</v>
      </c>
      <c r="D20" s="121">
        <v>10000000</v>
      </c>
      <c r="E20" s="121">
        <v>10000000</v>
      </c>
      <c r="F20" s="121"/>
      <c r="G20" s="89"/>
      <c r="H20" s="121"/>
      <c r="I20" s="121">
        <v>5236420</v>
      </c>
      <c r="J20" s="121"/>
      <c r="K20" s="121"/>
      <c r="L20" s="121"/>
      <c r="M20" s="89"/>
      <c r="N20" s="121"/>
      <c r="O20" s="121"/>
    </row>
    <row r="21" ht="20.25" customHeight="1" spans="1:15">
      <c r="A21" s="130" t="s">
        <v>87</v>
      </c>
      <c r="B21" s="130" t="s">
        <v>88</v>
      </c>
      <c r="C21" s="121">
        <v>236420</v>
      </c>
      <c r="D21" s="121"/>
      <c r="E21" s="121"/>
      <c r="F21" s="121"/>
      <c r="G21" s="89"/>
      <c r="H21" s="121"/>
      <c r="I21" s="121">
        <v>236420</v>
      </c>
      <c r="J21" s="121"/>
      <c r="K21" s="121"/>
      <c r="L21" s="121"/>
      <c r="M21" s="89"/>
      <c r="N21" s="121"/>
      <c r="O21" s="121"/>
    </row>
    <row r="22" ht="20.25" customHeight="1" spans="1:15">
      <c r="A22" s="130" t="s">
        <v>89</v>
      </c>
      <c r="B22" s="130" t="s">
        <v>90</v>
      </c>
      <c r="C22" s="121">
        <v>10000000</v>
      </c>
      <c r="D22" s="121">
        <v>10000000</v>
      </c>
      <c r="E22" s="121">
        <v>10000000</v>
      </c>
      <c r="F22" s="121"/>
      <c r="G22" s="89"/>
      <c r="H22" s="121"/>
      <c r="I22" s="121"/>
      <c r="J22" s="121"/>
      <c r="K22" s="121"/>
      <c r="L22" s="121"/>
      <c r="M22" s="89"/>
      <c r="N22" s="121"/>
      <c r="O22" s="121"/>
    </row>
    <row r="23" ht="20.25" customHeight="1" spans="1:15">
      <c r="A23" s="130" t="s">
        <v>91</v>
      </c>
      <c r="B23" s="130" t="s">
        <v>92</v>
      </c>
      <c r="C23" s="121">
        <v>5000000</v>
      </c>
      <c r="D23" s="121"/>
      <c r="E23" s="121"/>
      <c r="F23" s="121"/>
      <c r="G23" s="89"/>
      <c r="H23" s="121"/>
      <c r="I23" s="121">
        <v>5000000</v>
      </c>
      <c r="J23" s="121"/>
      <c r="K23" s="121"/>
      <c r="L23" s="121"/>
      <c r="M23" s="89"/>
      <c r="N23" s="121"/>
      <c r="O23" s="121"/>
    </row>
    <row r="24" ht="20.25" customHeight="1" spans="1:15">
      <c r="A24" s="129" t="s">
        <v>93</v>
      </c>
      <c r="B24" s="129" t="s">
        <v>94</v>
      </c>
      <c r="C24" s="121">
        <v>1094540.87</v>
      </c>
      <c r="D24" s="121">
        <v>1094540.87</v>
      </c>
      <c r="E24" s="121"/>
      <c r="F24" s="121">
        <v>1094540.87</v>
      </c>
      <c r="G24" s="89"/>
      <c r="H24" s="121"/>
      <c r="I24" s="121"/>
      <c r="J24" s="121"/>
      <c r="K24" s="121"/>
      <c r="L24" s="121"/>
      <c r="M24" s="89"/>
      <c r="N24" s="121"/>
      <c r="O24" s="121"/>
    </row>
    <row r="25" ht="20.25" customHeight="1" spans="1:15">
      <c r="A25" s="130" t="s">
        <v>95</v>
      </c>
      <c r="B25" s="130" t="s">
        <v>96</v>
      </c>
      <c r="C25" s="121">
        <v>1094540.87</v>
      </c>
      <c r="D25" s="121">
        <v>1094540.87</v>
      </c>
      <c r="E25" s="121"/>
      <c r="F25" s="121">
        <v>1094540.87</v>
      </c>
      <c r="G25" s="89"/>
      <c r="H25" s="121"/>
      <c r="I25" s="121"/>
      <c r="J25" s="121"/>
      <c r="K25" s="121"/>
      <c r="L25" s="121"/>
      <c r="M25" s="89"/>
      <c r="N25" s="121"/>
      <c r="O25" s="121"/>
    </row>
    <row r="26" ht="20.25" customHeight="1" spans="1:15">
      <c r="A26" s="129" t="s">
        <v>97</v>
      </c>
      <c r="B26" s="129" t="s">
        <v>98</v>
      </c>
      <c r="C26" s="121">
        <v>525000</v>
      </c>
      <c r="D26" s="121">
        <v>525000</v>
      </c>
      <c r="E26" s="121">
        <v>525000</v>
      </c>
      <c r="F26" s="121"/>
      <c r="G26" s="89"/>
      <c r="H26" s="121"/>
      <c r="I26" s="121"/>
      <c r="J26" s="121"/>
      <c r="K26" s="121"/>
      <c r="L26" s="121"/>
      <c r="M26" s="89"/>
      <c r="N26" s="121"/>
      <c r="O26" s="121"/>
    </row>
    <row r="27" ht="20.25" customHeight="1" spans="1:15">
      <c r="A27" s="130" t="s">
        <v>99</v>
      </c>
      <c r="B27" s="130" t="s">
        <v>98</v>
      </c>
      <c r="C27" s="121">
        <v>525000</v>
      </c>
      <c r="D27" s="121">
        <v>525000</v>
      </c>
      <c r="E27" s="121">
        <v>525000</v>
      </c>
      <c r="F27" s="121"/>
      <c r="G27" s="89"/>
      <c r="H27" s="121"/>
      <c r="I27" s="121"/>
      <c r="J27" s="121"/>
      <c r="K27" s="121"/>
      <c r="L27" s="121"/>
      <c r="M27" s="89"/>
      <c r="N27" s="121"/>
      <c r="O27" s="121"/>
    </row>
    <row r="28" ht="20.25" customHeight="1" spans="1:15">
      <c r="A28" s="30" t="s">
        <v>100</v>
      </c>
      <c r="B28" s="30" t="s">
        <v>101</v>
      </c>
      <c r="C28" s="121">
        <v>8500000</v>
      </c>
      <c r="D28" s="121"/>
      <c r="E28" s="121"/>
      <c r="F28" s="121"/>
      <c r="G28" s="89"/>
      <c r="H28" s="121"/>
      <c r="I28" s="121">
        <v>8500000</v>
      </c>
      <c r="J28" s="121"/>
      <c r="K28" s="121"/>
      <c r="L28" s="121"/>
      <c r="M28" s="89"/>
      <c r="N28" s="121"/>
      <c r="O28" s="121"/>
    </row>
    <row r="29" ht="20.25" customHeight="1" spans="1:15">
      <c r="A29" s="129" t="s">
        <v>102</v>
      </c>
      <c r="B29" s="129" t="s">
        <v>103</v>
      </c>
      <c r="C29" s="121">
        <v>8500000</v>
      </c>
      <c r="D29" s="121"/>
      <c r="E29" s="121"/>
      <c r="F29" s="121"/>
      <c r="G29" s="89"/>
      <c r="H29" s="121"/>
      <c r="I29" s="121">
        <v>8500000</v>
      </c>
      <c r="J29" s="121"/>
      <c r="K29" s="121"/>
      <c r="L29" s="121"/>
      <c r="M29" s="89"/>
      <c r="N29" s="121"/>
      <c r="O29" s="121"/>
    </row>
    <row r="30" ht="20.25" customHeight="1" spans="1:15">
      <c r="A30" s="130" t="s">
        <v>104</v>
      </c>
      <c r="B30" s="130" t="s">
        <v>105</v>
      </c>
      <c r="C30" s="121">
        <v>5530000</v>
      </c>
      <c r="D30" s="121"/>
      <c r="E30" s="121"/>
      <c r="F30" s="121"/>
      <c r="G30" s="89"/>
      <c r="H30" s="121"/>
      <c r="I30" s="121">
        <v>5530000</v>
      </c>
      <c r="J30" s="121"/>
      <c r="K30" s="121"/>
      <c r="L30" s="121"/>
      <c r="M30" s="89"/>
      <c r="N30" s="121"/>
      <c r="O30" s="121"/>
    </row>
    <row r="31" ht="20.25" customHeight="1" spans="1:15">
      <c r="A31" s="130" t="s">
        <v>106</v>
      </c>
      <c r="B31" s="130" t="s">
        <v>107</v>
      </c>
      <c r="C31" s="121">
        <v>2770000</v>
      </c>
      <c r="D31" s="121"/>
      <c r="E31" s="121"/>
      <c r="F31" s="121"/>
      <c r="G31" s="89"/>
      <c r="H31" s="121"/>
      <c r="I31" s="121">
        <v>2770000</v>
      </c>
      <c r="J31" s="121"/>
      <c r="K31" s="121"/>
      <c r="L31" s="121"/>
      <c r="M31" s="89"/>
      <c r="N31" s="121"/>
      <c r="O31" s="121"/>
    </row>
    <row r="32" ht="20.25" customHeight="1" spans="1:15">
      <c r="A32" s="130" t="s">
        <v>108</v>
      </c>
      <c r="B32" s="130" t="s">
        <v>109</v>
      </c>
      <c r="C32" s="121">
        <v>200000</v>
      </c>
      <c r="D32" s="121"/>
      <c r="E32" s="121"/>
      <c r="F32" s="121"/>
      <c r="G32" s="89"/>
      <c r="H32" s="121"/>
      <c r="I32" s="121">
        <v>200000</v>
      </c>
      <c r="J32" s="121"/>
      <c r="K32" s="121"/>
      <c r="L32" s="121"/>
      <c r="M32" s="89"/>
      <c r="N32" s="121"/>
      <c r="O32" s="121"/>
    </row>
    <row r="33" ht="20.25" customHeight="1" spans="1:15">
      <c r="A33" s="30" t="s">
        <v>110</v>
      </c>
      <c r="B33" s="30" t="s">
        <v>111</v>
      </c>
      <c r="C33" s="121">
        <v>12400000</v>
      </c>
      <c r="D33" s="121"/>
      <c r="E33" s="121"/>
      <c r="F33" s="121"/>
      <c r="G33" s="89"/>
      <c r="H33" s="121"/>
      <c r="I33" s="121">
        <v>11400000</v>
      </c>
      <c r="J33" s="121">
        <v>1000000</v>
      </c>
      <c r="K33" s="121"/>
      <c r="L33" s="121">
        <v>1000000</v>
      </c>
      <c r="M33" s="89"/>
      <c r="N33" s="121"/>
      <c r="O33" s="121"/>
    </row>
    <row r="34" ht="20.25" customHeight="1" spans="1:15">
      <c r="A34" s="129" t="s">
        <v>112</v>
      </c>
      <c r="B34" s="129" t="s">
        <v>113</v>
      </c>
      <c r="C34" s="121">
        <v>12400000</v>
      </c>
      <c r="D34" s="121"/>
      <c r="E34" s="121"/>
      <c r="F34" s="121"/>
      <c r="G34" s="89"/>
      <c r="H34" s="121"/>
      <c r="I34" s="121">
        <v>11400000</v>
      </c>
      <c r="J34" s="121">
        <v>1000000</v>
      </c>
      <c r="K34" s="121"/>
      <c r="L34" s="121">
        <v>1000000</v>
      </c>
      <c r="M34" s="89"/>
      <c r="N34" s="121"/>
      <c r="O34" s="121"/>
    </row>
    <row r="35" ht="20.25" customHeight="1" spans="1:15">
      <c r="A35" s="130" t="s">
        <v>114</v>
      </c>
      <c r="B35" s="130" t="s">
        <v>115</v>
      </c>
      <c r="C35" s="121">
        <v>12400000</v>
      </c>
      <c r="D35" s="121"/>
      <c r="E35" s="121"/>
      <c r="F35" s="121"/>
      <c r="G35" s="89"/>
      <c r="H35" s="121"/>
      <c r="I35" s="121">
        <v>11400000</v>
      </c>
      <c r="J35" s="121">
        <v>1000000</v>
      </c>
      <c r="K35" s="121"/>
      <c r="L35" s="121">
        <v>1000000</v>
      </c>
      <c r="M35" s="89"/>
      <c r="N35" s="121"/>
      <c r="O35" s="121"/>
    </row>
    <row r="36" ht="17.25" customHeight="1" spans="1:15">
      <c r="A36" s="105" t="s">
        <v>116</v>
      </c>
      <c r="B36" s="106" t="s">
        <v>116</v>
      </c>
      <c r="C36" s="121">
        <v>384785428.82</v>
      </c>
      <c r="D36" s="121">
        <v>265084678.82</v>
      </c>
      <c r="E36" s="121">
        <v>170976000</v>
      </c>
      <c r="F36" s="121">
        <v>94108678.82</v>
      </c>
      <c r="G36" s="89"/>
      <c r="H36" s="121"/>
      <c r="I36" s="121">
        <v>66317200</v>
      </c>
      <c r="J36" s="121">
        <v>53383550</v>
      </c>
      <c r="K36" s="121"/>
      <c r="L36" s="121">
        <v>19133550</v>
      </c>
      <c r="M36" s="89"/>
      <c r="N36" s="121"/>
      <c r="O36" s="121">
        <v>34250000</v>
      </c>
    </row>
  </sheetData>
  <mergeCells count="11">
    <mergeCell ref="A2:O2"/>
    <mergeCell ref="A3:L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22" sqref="C22"/>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customWidth="1"/>
  </cols>
  <sheetData>
    <row r="1" customHeight="1" spans="1:4">
      <c r="D1" s="93" t="s">
        <v>117</v>
      </c>
    </row>
    <row r="2" ht="31.5" customHeight="1" spans="1:4">
      <c r="A2" s="46" t="s">
        <v>118</v>
      </c>
      <c r="B2" s="133"/>
      <c r="C2" s="133"/>
      <c r="D2" s="133"/>
    </row>
    <row r="3" ht="17.25" customHeight="1" spans="1:4">
      <c r="A3" s="4" t="str">
        <f>"单位名称："&amp;"云南交通技师学院（云南交通运输职业学院、云南省交通高级技工学校）"</f>
        <v>单位名称：云南交通技师学院（云南交通运输职业学院、云南省交通高级技工学校）</v>
      </c>
      <c r="B3" s="134"/>
      <c r="C3" s="134"/>
      <c r="D3" s="95" t="s">
        <v>2</v>
      </c>
    </row>
    <row r="4" ht="24.65" customHeight="1" spans="1:4">
      <c r="A4" s="10" t="s">
        <v>3</v>
      </c>
      <c r="B4" s="12"/>
      <c r="C4" s="10" t="s">
        <v>4</v>
      </c>
      <c r="D4" s="12"/>
    </row>
    <row r="5" ht="15.65" customHeight="1" spans="1:4">
      <c r="A5" s="15" t="s">
        <v>5</v>
      </c>
      <c r="B5" s="135" t="s">
        <v>6</v>
      </c>
      <c r="C5" s="15" t="s">
        <v>119</v>
      </c>
      <c r="D5" s="135" t="s">
        <v>6</v>
      </c>
    </row>
    <row r="6" ht="14.15" customHeight="1" spans="1:4">
      <c r="A6" s="18"/>
      <c r="B6" s="17"/>
      <c r="C6" s="18"/>
      <c r="D6" s="17"/>
    </row>
    <row r="7" ht="29.15" customHeight="1" spans="1:4">
      <c r="A7" s="136" t="s">
        <v>120</v>
      </c>
      <c r="B7" s="137">
        <v>207222800</v>
      </c>
      <c r="C7" s="138" t="s">
        <v>121</v>
      </c>
      <c r="D7" s="137">
        <v>265084678.82</v>
      </c>
    </row>
    <row r="8" ht="29.15" customHeight="1" spans="1:4">
      <c r="A8" s="139" t="s">
        <v>122</v>
      </c>
      <c r="B8" s="89">
        <v>207222800</v>
      </c>
      <c r="C8" s="23" t="str">
        <f>"（一）"&amp;"教育支出"</f>
        <v>（一）教育支出</v>
      </c>
      <c r="D8" s="89">
        <v>253311137.95</v>
      </c>
    </row>
    <row r="9" ht="29.15" customHeight="1" spans="1:4">
      <c r="A9" s="139" t="s">
        <v>123</v>
      </c>
      <c r="B9" s="89"/>
      <c r="C9" s="23" t="str">
        <f>"（二）"&amp;"科学技术支出"</f>
        <v>（二）科学技术支出</v>
      </c>
      <c r="D9" s="89">
        <v>4000</v>
      </c>
    </row>
    <row r="10" ht="29.15" customHeight="1" spans="1:4">
      <c r="A10" s="139" t="s">
        <v>124</v>
      </c>
      <c r="B10" s="89"/>
      <c r="C10" s="23" t="str">
        <f>"（三）"&amp;"文化旅游体育与传媒支出"</f>
        <v>（三）文化旅游体育与传媒支出</v>
      </c>
      <c r="D10" s="89">
        <v>150000</v>
      </c>
    </row>
    <row r="11" ht="29.15" customHeight="1" spans="1:4">
      <c r="A11" s="140" t="s">
        <v>125</v>
      </c>
      <c r="B11" s="141">
        <v>57861878.82</v>
      </c>
      <c r="C11" s="23" t="str">
        <f>"（四）"&amp;"社会保障和就业支出"</f>
        <v>（四）社会保障和就业支出</v>
      </c>
      <c r="D11" s="89">
        <v>11619540.87</v>
      </c>
    </row>
    <row r="12" ht="29.15" customHeight="1" spans="1:4">
      <c r="A12" s="139" t="s">
        <v>122</v>
      </c>
      <c r="B12" s="121">
        <v>57861878.82</v>
      </c>
      <c r="C12" s="23" t="str">
        <f>"（五）"&amp;"卫生健康支出"</f>
        <v>（五）卫生健康支出</v>
      </c>
      <c r="D12" s="89"/>
    </row>
    <row r="13" ht="29.15" customHeight="1" spans="1:4">
      <c r="A13" s="142" t="s">
        <v>123</v>
      </c>
      <c r="B13" s="121"/>
      <c r="C13" s="23" t="str">
        <f>"（六）"&amp;"住房保障支出"</f>
        <v>（六）住房保障支出</v>
      </c>
      <c r="D13" s="89"/>
    </row>
    <row r="14" ht="29.15" customHeight="1" spans="1:4">
      <c r="A14" s="142" t="s">
        <v>124</v>
      </c>
      <c r="B14" s="141"/>
      <c r="C14" s="143"/>
      <c r="D14" s="141"/>
    </row>
    <row r="15" ht="29.15" customHeight="1" spans="1:4">
      <c r="A15" s="144"/>
      <c r="B15" s="141"/>
      <c r="C15" s="145" t="s">
        <v>126</v>
      </c>
      <c r="D15" s="141"/>
    </row>
    <row r="16" ht="29.15" customHeight="1" spans="1:4">
      <c r="A16" s="144" t="s">
        <v>127</v>
      </c>
      <c r="B16" s="141">
        <v>265084678.82</v>
      </c>
      <c r="C16" s="143" t="s">
        <v>25</v>
      </c>
      <c r="D16" s="141">
        <v>265084678.82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opLeftCell="A7" workbookViewId="0">
      <selection activeCell="A1" sqref="A1"/>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ht="12" customHeight="1" spans="1:7">
      <c r="D1" s="108"/>
      <c r="F1" s="56"/>
      <c r="G1" s="56" t="s">
        <v>128</v>
      </c>
    </row>
    <row r="2" ht="39" customHeight="1" spans="1:7">
      <c r="A2" s="3" t="s">
        <v>129</v>
      </c>
      <c r="B2" s="3"/>
      <c r="C2" s="3"/>
      <c r="D2" s="3"/>
      <c r="E2" s="3"/>
      <c r="F2" s="3"/>
      <c r="G2" s="3"/>
    </row>
    <row r="3" ht="18" customHeight="1" spans="1:7">
      <c r="A3" s="4" t="str">
        <f>"单位名称："&amp;"云南交通技师学院（云南交通运输职业学院、云南省交通高级技工学校）"</f>
        <v>单位名称：云南交通技师学院（云南交通运输职业学院、云南省交通高级技工学校）</v>
      </c>
      <c r="F3" s="104"/>
      <c r="G3" s="104" t="s">
        <v>2</v>
      </c>
    </row>
    <row r="4" ht="20.25" customHeight="1" spans="1:7">
      <c r="A4" s="123" t="s">
        <v>130</v>
      </c>
      <c r="B4" s="124"/>
      <c r="C4" s="125" t="s">
        <v>30</v>
      </c>
      <c r="D4" s="11" t="s">
        <v>57</v>
      </c>
      <c r="E4" s="11"/>
      <c r="F4" s="12"/>
      <c r="G4" s="125" t="s">
        <v>58</v>
      </c>
    </row>
    <row r="5" ht="20.25" customHeight="1" spans="1:7">
      <c r="A5" s="126" t="s">
        <v>48</v>
      </c>
      <c r="B5" s="127" t="s">
        <v>49</v>
      </c>
      <c r="C5" s="96"/>
      <c r="D5" s="96" t="s">
        <v>32</v>
      </c>
      <c r="E5" s="96" t="s">
        <v>131</v>
      </c>
      <c r="F5" s="96" t="s">
        <v>132</v>
      </c>
      <c r="G5" s="96"/>
    </row>
    <row r="6" ht="13.5" customHeight="1" spans="1:7">
      <c r="A6" s="128" t="s">
        <v>133</v>
      </c>
      <c r="B6" s="128" t="s">
        <v>134</v>
      </c>
      <c r="C6" s="128" t="s">
        <v>135</v>
      </c>
      <c r="D6" s="63"/>
      <c r="E6" s="128" t="s">
        <v>136</v>
      </c>
      <c r="F6" s="128" t="s">
        <v>137</v>
      </c>
      <c r="G6" s="128" t="s">
        <v>138</v>
      </c>
    </row>
    <row r="7" ht="18" customHeight="1" spans="1:7">
      <c r="A7" s="30" t="s">
        <v>59</v>
      </c>
      <c r="B7" s="30" t="s">
        <v>60</v>
      </c>
      <c r="C7" s="22">
        <v>196697800</v>
      </c>
      <c r="D7" s="22">
        <v>160451000</v>
      </c>
      <c r="E7" s="22">
        <v>131662000</v>
      </c>
      <c r="F7" s="22">
        <v>28789000</v>
      </c>
      <c r="G7" s="22">
        <v>36246800</v>
      </c>
    </row>
    <row r="8" ht="18" customHeight="1" spans="1:7">
      <c r="A8" s="30" t="s">
        <v>61</v>
      </c>
      <c r="B8" s="129" t="s">
        <v>62</v>
      </c>
      <c r="C8" s="22">
        <v>196697800</v>
      </c>
      <c r="D8" s="22">
        <v>160451000</v>
      </c>
      <c r="E8" s="22">
        <v>131662000</v>
      </c>
      <c r="F8" s="22">
        <v>28789000</v>
      </c>
      <c r="G8" s="22">
        <v>36246800</v>
      </c>
    </row>
    <row r="9" ht="18" customHeight="1" spans="1:7">
      <c r="A9" s="30" t="s">
        <v>63</v>
      </c>
      <c r="B9" s="130" t="s">
        <v>64</v>
      </c>
      <c r="C9" s="22">
        <v>98502800</v>
      </c>
      <c r="D9" s="22">
        <v>62256000</v>
      </c>
      <c r="E9" s="22">
        <v>61256000</v>
      </c>
      <c r="F9" s="22">
        <v>1000000</v>
      </c>
      <c r="G9" s="22">
        <v>36246800</v>
      </c>
    </row>
    <row r="10" ht="18" customHeight="1" spans="1:7">
      <c r="A10" s="30" t="s">
        <v>65</v>
      </c>
      <c r="B10" s="130" t="s">
        <v>66</v>
      </c>
      <c r="C10" s="22">
        <v>98195000</v>
      </c>
      <c r="D10" s="22">
        <v>98195000</v>
      </c>
      <c r="E10" s="22">
        <v>70406000</v>
      </c>
      <c r="F10" s="22">
        <v>27789000</v>
      </c>
      <c r="G10" s="22"/>
    </row>
    <row r="11" ht="18" customHeight="1" spans="1:7">
      <c r="A11" s="30" t="s">
        <v>83</v>
      </c>
      <c r="B11" s="30" t="s">
        <v>84</v>
      </c>
      <c r="C11" s="22">
        <v>10525000</v>
      </c>
      <c r="D11" s="22">
        <v>10525000</v>
      </c>
      <c r="E11" s="22">
        <v>10525000</v>
      </c>
      <c r="F11" s="22"/>
      <c r="G11" s="22"/>
    </row>
    <row r="12" ht="18" customHeight="1" spans="1:7">
      <c r="A12" s="30" t="s">
        <v>85</v>
      </c>
      <c r="B12" s="129" t="s">
        <v>86</v>
      </c>
      <c r="C12" s="22">
        <v>10000000</v>
      </c>
      <c r="D12" s="22">
        <v>10000000</v>
      </c>
      <c r="E12" s="22">
        <v>10000000</v>
      </c>
      <c r="F12" s="22"/>
      <c r="G12" s="22"/>
    </row>
    <row r="13" ht="18" customHeight="1" spans="1:7">
      <c r="A13" s="30" t="s">
        <v>89</v>
      </c>
      <c r="B13" s="130" t="s">
        <v>90</v>
      </c>
      <c r="C13" s="22">
        <v>10000000</v>
      </c>
      <c r="D13" s="22">
        <v>10000000</v>
      </c>
      <c r="E13" s="22">
        <v>10000000</v>
      </c>
      <c r="F13" s="22"/>
      <c r="G13" s="22"/>
    </row>
    <row r="14" ht="18" customHeight="1" spans="1:7">
      <c r="A14" s="30" t="s">
        <v>97</v>
      </c>
      <c r="B14" s="129" t="s">
        <v>98</v>
      </c>
      <c r="C14" s="22">
        <v>525000</v>
      </c>
      <c r="D14" s="22">
        <v>525000</v>
      </c>
      <c r="E14" s="22">
        <v>525000</v>
      </c>
      <c r="F14" s="22"/>
      <c r="G14" s="22"/>
    </row>
    <row r="15" ht="18" customHeight="1" spans="1:7">
      <c r="A15" s="30" t="s">
        <v>99</v>
      </c>
      <c r="B15" s="130" t="s">
        <v>98</v>
      </c>
      <c r="C15" s="22">
        <v>525000</v>
      </c>
      <c r="D15" s="22">
        <v>525000</v>
      </c>
      <c r="E15" s="22">
        <v>525000</v>
      </c>
      <c r="F15" s="22"/>
      <c r="G15" s="22"/>
    </row>
    <row r="16" ht="18" customHeight="1" spans="1:7">
      <c r="A16" s="131" t="s">
        <v>116</v>
      </c>
      <c r="B16" s="132" t="s">
        <v>116</v>
      </c>
      <c r="C16" s="22">
        <v>207222800</v>
      </c>
      <c r="D16" s="22">
        <v>170976000</v>
      </c>
      <c r="E16" s="22">
        <v>142187000</v>
      </c>
      <c r="F16" s="22">
        <v>28789000</v>
      </c>
      <c r="G16" s="22">
        <v>36246800</v>
      </c>
    </row>
  </sheetData>
  <mergeCells count="7">
    <mergeCell ref="A2:G2"/>
    <mergeCell ref="A3:E3"/>
    <mergeCell ref="A4:B4"/>
    <mergeCell ref="D4:F4"/>
    <mergeCell ref="A16:B1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3" sqref="B13"/>
    </sheetView>
  </sheetViews>
  <sheetFormatPr defaultColWidth="9.13636363636364" defaultRowHeight="14.25" customHeight="1" outlineLevelRow="7" outlineLevelCol="5"/>
  <cols>
    <col min="1" max="1" width="27.4181818181818" customWidth="1"/>
    <col min="2" max="6" width="31.1727272727273" customWidth="1"/>
  </cols>
  <sheetData>
    <row r="1" ht="12" customHeight="1" spans="1:6">
      <c r="A1" s="117"/>
      <c r="B1" s="117"/>
      <c r="C1" s="61"/>
      <c r="F1" s="60" t="s">
        <v>139</v>
      </c>
    </row>
    <row r="2" ht="25.5" customHeight="1" spans="1:6">
      <c r="A2" s="118" t="s">
        <v>140</v>
      </c>
      <c r="B2" s="118"/>
      <c r="C2" s="118"/>
      <c r="D2" s="118"/>
      <c r="E2" s="118"/>
      <c r="F2" s="118"/>
    </row>
    <row r="3" ht="15.75" customHeight="1" spans="1:6">
      <c r="A3" s="4" t="str">
        <f>"单位名称："&amp;"云南交通技师学院（云南交通运输职业学院、云南省交通高级技工学校）"</f>
        <v>单位名称：云南交通技师学院（云南交通运输职业学院、云南省交通高级技工学校）</v>
      </c>
      <c r="B3" s="117"/>
      <c r="C3" s="61"/>
      <c r="F3" s="60" t="s">
        <v>141</v>
      </c>
    </row>
    <row r="4" ht="19.5" customHeight="1" spans="1:6">
      <c r="A4" s="9" t="s">
        <v>142</v>
      </c>
      <c r="B4" s="15" t="s">
        <v>143</v>
      </c>
      <c r="C4" s="10" t="s">
        <v>144</v>
      </c>
      <c r="D4" s="11"/>
      <c r="E4" s="12"/>
      <c r="F4" s="15" t="s">
        <v>145</v>
      </c>
    </row>
    <row r="5" ht="19.5" customHeight="1" spans="1:6">
      <c r="A5" s="17"/>
      <c r="B5" s="18"/>
      <c r="C5" s="63" t="s">
        <v>32</v>
      </c>
      <c r="D5" s="63" t="s">
        <v>146</v>
      </c>
      <c r="E5" s="63" t="s">
        <v>147</v>
      </c>
      <c r="F5" s="18"/>
    </row>
    <row r="6" ht="18.75" customHeight="1" spans="1:6">
      <c r="A6" s="119">
        <v>1</v>
      </c>
      <c r="B6" s="119">
        <v>2</v>
      </c>
      <c r="C6" s="120">
        <v>3</v>
      </c>
      <c r="D6" s="119">
        <v>4</v>
      </c>
      <c r="E6" s="119">
        <v>5</v>
      </c>
      <c r="F6" s="119">
        <v>6</v>
      </c>
    </row>
    <row r="7" ht="18.75" customHeight="1" spans="1:6">
      <c r="A7" s="121"/>
      <c r="B7" s="121"/>
      <c r="C7" s="122"/>
      <c r="D7" s="121"/>
      <c r="E7" s="121"/>
      <c r="F7" s="121"/>
    </row>
    <row r="8" customHeight="1" spans="1:6">
      <c r="A8" s="44" t="s">
        <v>148</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9"/>
  <sheetViews>
    <sheetView showZeros="0" workbookViewId="0">
      <selection activeCell="V10" sqref="V10"/>
    </sheetView>
  </sheetViews>
  <sheetFormatPr defaultColWidth="9.13636363636364" defaultRowHeight="14.25" customHeight="1"/>
  <cols>
    <col min="1" max="1" width="30.5454545454545" customWidth="1"/>
    <col min="2" max="3" width="23.8545454545455" customWidth="1"/>
    <col min="4" max="4" width="14.6" customWidth="1"/>
    <col min="5" max="5" width="18.4545454545455" customWidth="1"/>
    <col min="6" max="6" width="14.7454545454545" customWidth="1"/>
    <col min="7" max="7" width="18.8818181818182" customWidth="1"/>
    <col min="8" max="13" width="15.3090909090909" customWidth="1"/>
    <col min="14" max="16" width="14.7454545454545" customWidth="1"/>
    <col min="17" max="17" width="14.8818181818182" customWidth="1"/>
    <col min="18" max="23" width="15.0272727272727" customWidth="1"/>
  </cols>
  <sheetData>
    <row r="1" ht="13.5" customHeight="1" spans="1:23">
      <c r="D1" s="1"/>
      <c r="E1" s="1"/>
      <c r="F1" s="1"/>
      <c r="G1" s="1"/>
      <c r="U1" s="108"/>
      <c r="W1" s="56" t="s">
        <v>149</v>
      </c>
    </row>
    <row r="2" ht="27.75" customHeight="1" spans="1:23">
      <c r="A2" s="27" t="s">
        <v>150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"单位名称："&amp;"云南交通技师学院（云南交通运输职业学院、云南省交通高级技工学校）"</f>
        <v>单位名称：云南交通技师学院（云南交通运输职业学院、云南省交通高级技工学校）</v>
      </c>
      <c r="B3" s="5"/>
      <c r="C3" s="5"/>
      <c r="D3" s="5"/>
      <c r="E3" s="5"/>
      <c r="F3" s="5"/>
      <c r="G3" s="5"/>
      <c r="H3" s="6"/>
      <c r="I3" s="6"/>
      <c r="J3" s="6"/>
      <c r="K3" s="6"/>
      <c r="L3" s="6"/>
      <c r="M3" s="6"/>
      <c r="N3" s="6"/>
      <c r="O3" s="6"/>
      <c r="P3" s="6"/>
      <c r="Q3" s="6"/>
      <c r="U3" s="108"/>
      <c r="W3" s="104" t="s">
        <v>141</v>
      </c>
    </row>
    <row r="4" ht="21.75" customHeight="1" spans="1:23">
      <c r="A4" s="8" t="s">
        <v>151</v>
      </c>
      <c r="B4" s="8" t="s">
        <v>152</v>
      </c>
      <c r="C4" s="8" t="s">
        <v>153</v>
      </c>
      <c r="D4" s="9" t="s">
        <v>154</v>
      </c>
      <c r="E4" s="9" t="s">
        <v>155</v>
      </c>
      <c r="F4" s="9" t="s">
        <v>156</v>
      </c>
      <c r="G4" s="9" t="s">
        <v>157</v>
      </c>
      <c r="H4" s="63" t="s">
        <v>158</v>
      </c>
      <c r="I4" s="63"/>
      <c r="J4" s="63"/>
      <c r="K4" s="63"/>
      <c r="L4" s="110"/>
      <c r="M4" s="110"/>
      <c r="N4" s="110"/>
      <c r="O4" s="110"/>
      <c r="P4" s="110"/>
      <c r="Q4" s="48"/>
      <c r="R4" s="63"/>
      <c r="S4" s="63"/>
      <c r="T4" s="63"/>
      <c r="U4" s="63"/>
      <c r="V4" s="63"/>
      <c r="W4" s="63"/>
    </row>
    <row r="5" ht="21.75" customHeight="1" spans="1:23">
      <c r="A5" s="13"/>
      <c r="B5" s="13"/>
      <c r="C5" s="13"/>
      <c r="D5" s="14"/>
      <c r="E5" s="14"/>
      <c r="F5" s="14"/>
      <c r="G5" s="14"/>
      <c r="H5" s="63" t="s">
        <v>30</v>
      </c>
      <c r="I5" s="48" t="s">
        <v>33</v>
      </c>
      <c r="J5" s="48"/>
      <c r="K5" s="48"/>
      <c r="L5" s="110"/>
      <c r="M5" s="110"/>
      <c r="N5" s="110" t="s">
        <v>159</v>
      </c>
      <c r="O5" s="110"/>
      <c r="P5" s="110"/>
      <c r="Q5" s="48" t="s">
        <v>36</v>
      </c>
      <c r="R5" s="63" t="s">
        <v>51</v>
      </c>
      <c r="S5" s="48"/>
      <c r="T5" s="48"/>
      <c r="U5" s="48"/>
      <c r="V5" s="48"/>
      <c r="W5" s="48"/>
    </row>
    <row r="6" ht="15" customHeight="1" spans="1:23">
      <c r="A6" s="16"/>
      <c r="B6" s="16"/>
      <c r="C6" s="16"/>
      <c r="D6" s="17"/>
      <c r="E6" s="17"/>
      <c r="F6" s="17"/>
      <c r="G6" s="17"/>
      <c r="H6" s="63"/>
      <c r="I6" s="48" t="s">
        <v>160</v>
      </c>
      <c r="J6" s="48" t="s">
        <v>161</v>
      </c>
      <c r="K6" s="48" t="s">
        <v>162</v>
      </c>
      <c r="L6" s="114" t="s">
        <v>163</v>
      </c>
      <c r="M6" s="114" t="s">
        <v>164</v>
      </c>
      <c r="N6" s="114" t="s">
        <v>33</v>
      </c>
      <c r="O6" s="114" t="s">
        <v>34</v>
      </c>
      <c r="P6" s="114" t="s">
        <v>35</v>
      </c>
      <c r="Q6" s="48"/>
      <c r="R6" s="48" t="s">
        <v>32</v>
      </c>
      <c r="S6" s="48" t="s">
        <v>43</v>
      </c>
      <c r="T6" s="48" t="s">
        <v>165</v>
      </c>
      <c r="U6" s="48" t="s">
        <v>39</v>
      </c>
      <c r="V6" s="48" t="s">
        <v>40</v>
      </c>
      <c r="W6" s="48" t="s">
        <v>41</v>
      </c>
    </row>
    <row r="7" ht="27.75" customHeight="1" spans="1:23">
      <c r="A7" s="16"/>
      <c r="B7" s="16"/>
      <c r="C7" s="16"/>
      <c r="D7" s="17"/>
      <c r="E7" s="17"/>
      <c r="F7" s="17"/>
      <c r="G7" s="17"/>
      <c r="H7" s="63"/>
      <c r="I7" s="48"/>
      <c r="J7" s="48"/>
      <c r="K7" s="48"/>
      <c r="L7" s="114"/>
      <c r="M7" s="114"/>
      <c r="N7" s="114"/>
      <c r="O7" s="114"/>
      <c r="P7" s="114"/>
      <c r="Q7" s="48"/>
      <c r="R7" s="48"/>
      <c r="S7" s="48"/>
      <c r="T7" s="48"/>
      <c r="U7" s="48"/>
      <c r="V7" s="48"/>
      <c r="W7" s="48"/>
    </row>
    <row r="8" ht="15"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24" spans="1:23">
      <c r="A9" s="23" t="s">
        <v>45</v>
      </c>
      <c r="B9" s="112"/>
      <c r="C9" s="23"/>
      <c r="D9" s="23"/>
      <c r="E9" s="23"/>
      <c r="F9" s="23"/>
      <c r="G9" s="23"/>
      <c r="H9" s="22">
        <v>241596750</v>
      </c>
      <c r="I9" s="22">
        <v>170976000</v>
      </c>
      <c r="J9" s="22">
        <v>37394000</v>
      </c>
      <c r="K9" s="22"/>
      <c r="L9" s="22">
        <v>133582000</v>
      </c>
      <c r="M9" s="22"/>
      <c r="N9" s="22"/>
      <c r="O9" s="22"/>
      <c r="P9" s="22"/>
      <c r="Q9" s="22">
        <v>36616950</v>
      </c>
      <c r="R9" s="22">
        <v>34003800</v>
      </c>
      <c r="S9" s="22"/>
      <c r="T9" s="22">
        <v>14853800</v>
      </c>
      <c r="U9" s="22"/>
      <c r="V9" s="22"/>
      <c r="W9" s="22">
        <v>19150000</v>
      </c>
    </row>
    <row r="10" ht="31.4" customHeight="1" spans="1:23">
      <c r="A10" s="116" t="s">
        <v>45</v>
      </c>
      <c r="B10" s="112" t="s">
        <v>166</v>
      </c>
      <c r="C10" s="23" t="s">
        <v>167</v>
      </c>
      <c r="D10" s="23" t="s">
        <v>63</v>
      </c>
      <c r="E10" s="23" t="s">
        <v>64</v>
      </c>
      <c r="F10" s="23" t="s">
        <v>168</v>
      </c>
      <c r="G10" s="23" t="s">
        <v>169</v>
      </c>
      <c r="H10" s="22">
        <v>12856000</v>
      </c>
      <c r="I10" s="22">
        <v>12856000</v>
      </c>
      <c r="J10" s="22">
        <v>3214000</v>
      </c>
      <c r="K10" s="22"/>
      <c r="L10" s="22">
        <v>9642000</v>
      </c>
      <c r="M10" s="22"/>
      <c r="N10" s="22"/>
      <c r="O10" s="22"/>
      <c r="P10" s="22"/>
      <c r="Q10" s="22"/>
      <c r="R10" s="22"/>
      <c r="S10" s="22"/>
      <c r="T10" s="22"/>
      <c r="U10" s="22"/>
      <c r="V10" s="22"/>
      <c r="W10" s="22"/>
    </row>
    <row r="11" ht="31.4" customHeight="1" spans="1:23">
      <c r="A11" s="116" t="s">
        <v>45</v>
      </c>
      <c r="B11" s="112" t="s">
        <v>166</v>
      </c>
      <c r="C11" s="23" t="s">
        <v>167</v>
      </c>
      <c r="D11" s="23" t="s">
        <v>63</v>
      </c>
      <c r="E11" s="23" t="s">
        <v>64</v>
      </c>
      <c r="F11" s="23" t="s">
        <v>170</v>
      </c>
      <c r="G11" s="23" t="s">
        <v>171</v>
      </c>
      <c r="H11" s="22">
        <v>34000000</v>
      </c>
      <c r="I11" s="22">
        <v>30000000</v>
      </c>
      <c r="J11" s="22">
        <v>7500000</v>
      </c>
      <c r="K11" s="22"/>
      <c r="L11" s="22">
        <v>22500000</v>
      </c>
      <c r="M11" s="22"/>
      <c r="N11" s="22"/>
      <c r="O11" s="22"/>
      <c r="P11" s="22"/>
      <c r="Q11" s="22"/>
      <c r="R11" s="22">
        <v>4000000</v>
      </c>
      <c r="S11" s="22"/>
      <c r="T11" s="22">
        <v>4000000</v>
      </c>
      <c r="U11" s="22"/>
      <c r="V11" s="22"/>
      <c r="W11" s="22"/>
    </row>
    <row r="12" ht="31.4" customHeight="1" spans="1:23">
      <c r="A12" s="116" t="s">
        <v>45</v>
      </c>
      <c r="B12" s="112" t="s">
        <v>166</v>
      </c>
      <c r="C12" s="23" t="s">
        <v>167</v>
      </c>
      <c r="D12" s="23" t="s">
        <v>65</v>
      </c>
      <c r="E12" s="23" t="s">
        <v>66</v>
      </c>
      <c r="F12" s="23" t="s">
        <v>168</v>
      </c>
      <c r="G12" s="23" t="s">
        <v>169</v>
      </c>
      <c r="H12" s="22">
        <v>18656000</v>
      </c>
      <c r="I12" s="22">
        <v>18656000</v>
      </c>
      <c r="J12" s="22">
        <v>4664000</v>
      </c>
      <c r="K12" s="22"/>
      <c r="L12" s="22">
        <v>13992000</v>
      </c>
      <c r="M12" s="22"/>
      <c r="N12" s="22"/>
      <c r="O12" s="22"/>
      <c r="P12" s="22"/>
      <c r="Q12" s="22"/>
      <c r="R12" s="22"/>
      <c r="S12" s="22"/>
      <c r="T12" s="22"/>
      <c r="U12" s="22"/>
      <c r="V12" s="22"/>
      <c r="W12" s="22"/>
    </row>
    <row r="13" ht="31.4" customHeight="1" spans="1:23">
      <c r="A13" s="116" t="s">
        <v>45</v>
      </c>
      <c r="B13" s="112" t="s">
        <v>166</v>
      </c>
      <c r="C13" s="23" t="s">
        <v>167</v>
      </c>
      <c r="D13" s="23" t="s">
        <v>65</v>
      </c>
      <c r="E13" s="23" t="s">
        <v>66</v>
      </c>
      <c r="F13" s="23" t="s">
        <v>172</v>
      </c>
      <c r="G13" s="23" t="s">
        <v>173</v>
      </c>
      <c r="H13" s="22">
        <v>380000</v>
      </c>
      <c r="I13" s="22">
        <v>380000</v>
      </c>
      <c r="J13" s="22">
        <v>95000</v>
      </c>
      <c r="K13" s="22"/>
      <c r="L13" s="22">
        <v>285000</v>
      </c>
      <c r="M13" s="22"/>
      <c r="N13" s="22"/>
      <c r="O13" s="22"/>
      <c r="P13" s="22"/>
      <c r="Q13" s="22"/>
      <c r="R13" s="22"/>
      <c r="S13" s="22"/>
      <c r="T13" s="22"/>
      <c r="U13" s="22"/>
      <c r="V13" s="22"/>
      <c r="W13" s="22"/>
    </row>
    <row r="14" ht="31.4" customHeight="1" spans="1:23">
      <c r="A14" s="116" t="s">
        <v>45</v>
      </c>
      <c r="B14" s="112" t="s">
        <v>166</v>
      </c>
      <c r="C14" s="23" t="s">
        <v>167</v>
      </c>
      <c r="D14" s="23" t="s">
        <v>65</v>
      </c>
      <c r="E14" s="23" t="s">
        <v>66</v>
      </c>
      <c r="F14" s="23" t="s">
        <v>174</v>
      </c>
      <c r="G14" s="23" t="s">
        <v>175</v>
      </c>
      <c r="H14" s="22">
        <v>2400000</v>
      </c>
      <c r="I14" s="22">
        <v>2400000</v>
      </c>
      <c r="J14" s="22">
        <v>600000</v>
      </c>
      <c r="K14" s="22"/>
      <c r="L14" s="22">
        <v>1800000</v>
      </c>
      <c r="M14" s="22"/>
      <c r="N14" s="22"/>
      <c r="O14" s="22"/>
      <c r="P14" s="22"/>
      <c r="Q14" s="22"/>
      <c r="R14" s="22"/>
      <c r="S14" s="22"/>
      <c r="T14" s="22"/>
      <c r="U14" s="22"/>
      <c r="V14" s="22"/>
      <c r="W14" s="22"/>
    </row>
    <row r="15" ht="31.4" customHeight="1" spans="1:23">
      <c r="A15" s="116" t="s">
        <v>45</v>
      </c>
      <c r="B15" s="112" t="s">
        <v>166</v>
      </c>
      <c r="C15" s="23" t="s">
        <v>167</v>
      </c>
      <c r="D15" s="23" t="s">
        <v>65</v>
      </c>
      <c r="E15" s="23" t="s">
        <v>66</v>
      </c>
      <c r="F15" s="23" t="s">
        <v>170</v>
      </c>
      <c r="G15" s="23" t="s">
        <v>171</v>
      </c>
      <c r="H15" s="22">
        <v>42776830</v>
      </c>
      <c r="I15" s="22">
        <v>40000000</v>
      </c>
      <c r="J15" s="22">
        <v>10000000</v>
      </c>
      <c r="K15" s="22"/>
      <c r="L15" s="22">
        <v>30000000</v>
      </c>
      <c r="M15" s="22"/>
      <c r="N15" s="22"/>
      <c r="O15" s="22"/>
      <c r="P15" s="22"/>
      <c r="Q15" s="22">
        <v>776830</v>
      </c>
      <c r="R15" s="22">
        <v>2000000</v>
      </c>
      <c r="S15" s="22"/>
      <c r="T15" s="22"/>
      <c r="U15" s="22"/>
      <c r="V15" s="22"/>
      <c r="W15" s="22">
        <v>2000000</v>
      </c>
    </row>
    <row r="16" ht="31.4" customHeight="1" spans="1:23">
      <c r="A16" s="116" t="s">
        <v>45</v>
      </c>
      <c r="B16" s="112" t="s">
        <v>176</v>
      </c>
      <c r="C16" s="23" t="s">
        <v>177</v>
      </c>
      <c r="D16" s="23" t="s">
        <v>89</v>
      </c>
      <c r="E16" s="23" t="s">
        <v>90</v>
      </c>
      <c r="F16" s="23" t="s">
        <v>178</v>
      </c>
      <c r="G16" s="23" t="s">
        <v>179</v>
      </c>
      <c r="H16" s="22">
        <v>10000000</v>
      </c>
      <c r="I16" s="22">
        <v>10000000</v>
      </c>
      <c r="J16" s="22">
        <v>2500000</v>
      </c>
      <c r="K16" s="22"/>
      <c r="L16" s="22">
        <v>7500000</v>
      </c>
      <c r="M16" s="22"/>
      <c r="N16" s="22"/>
      <c r="O16" s="22"/>
      <c r="P16" s="22"/>
      <c r="Q16" s="22"/>
      <c r="R16" s="22"/>
      <c r="S16" s="22"/>
      <c r="T16" s="22"/>
      <c r="U16" s="22"/>
      <c r="V16" s="22"/>
      <c r="W16" s="22"/>
    </row>
    <row r="17" ht="31.4" customHeight="1" spans="1:23">
      <c r="A17" s="116" t="s">
        <v>45</v>
      </c>
      <c r="B17" s="112" t="s">
        <v>176</v>
      </c>
      <c r="C17" s="23" t="s">
        <v>177</v>
      </c>
      <c r="D17" s="23" t="s">
        <v>99</v>
      </c>
      <c r="E17" s="23" t="s">
        <v>98</v>
      </c>
      <c r="F17" s="23" t="s">
        <v>180</v>
      </c>
      <c r="G17" s="23" t="s">
        <v>181</v>
      </c>
      <c r="H17" s="22">
        <v>525000</v>
      </c>
      <c r="I17" s="22">
        <v>525000</v>
      </c>
      <c r="J17" s="22">
        <v>131250</v>
      </c>
      <c r="K17" s="22"/>
      <c r="L17" s="22">
        <v>393750</v>
      </c>
      <c r="M17" s="22"/>
      <c r="N17" s="22"/>
      <c r="O17" s="22"/>
      <c r="P17" s="22"/>
      <c r="Q17" s="22"/>
      <c r="R17" s="22"/>
      <c r="S17" s="22"/>
      <c r="T17" s="22"/>
      <c r="U17" s="22"/>
      <c r="V17" s="22"/>
      <c r="W17" s="22"/>
    </row>
    <row r="18" ht="31.4" customHeight="1" spans="1:23">
      <c r="A18" s="116" t="s">
        <v>45</v>
      </c>
      <c r="B18" s="112" t="s">
        <v>176</v>
      </c>
      <c r="C18" s="23" t="s">
        <v>177</v>
      </c>
      <c r="D18" s="23" t="s">
        <v>104</v>
      </c>
      <c r="E18" s="23" t="s">
        <v>105</v>
      </c>
      <c r="F18" s="23" t="s">
        <v>182</v>
      </c>
      <c r="G18" s="23" t="s">
        <v>183</v>
      </c>
      <c r="H18" s="22">
        <v>5530000</v>
      </c>
      <c r="I18" s="22"/>
      <c r="J18" s="22"/>
      <c r="K18" s="22"/>
      <c r="L18" s="22"/>
      <c r="M18" s="22"/>
      <c r="N18" s="22"/>
      <c r="O18" s="22"/>
      <c r="P18" s="22"/>
      <c r="Q18" s="22">
        <v>5530000</v>
      </c>
      <c r="R18" s="22"/>
      <c r="S18" s="22"/>
      <c r="T18" s="22"/>
      <c r="U18" s="22"/>
      <c r="V18" s="22"/>
      <c r="W18" s="22"/>
    </row>
    <row r="19" ht="31.4" customHeight="1" spans="1:23">
      <c r="A19" s="116" t="s">
        <v>45</v>
      </c>
      <c r="B19" s="112" t="s">
        <v>176</v>
      </c>
      <c r="C19" s="23" t="s">
        <v>177</v>
      </c>
      <c r="D19" s="23" t="s">
        <v>106</v>
      </c>
      <c r="E19" s="23" t="s">
        <v>107</v>
      </c>
      <c r="F19" s="23" t="s">
        <v>184</v>
      </c>
      <c r="G19" s="23" t="s">
        <v>185</v>
      </c>
      <c r="H19" s="22">
        <v>2770000</v>
      </c>
      <c r="I19" s="22"/>
      <c r="J19" s="22"/>
      <c r="K19" s="22"/>
      <c r="L19" s="22"/>
      <c r="M19" s="22"/>
      <c r="N19" s="22"/>
      <c r="O19" s="22"/>
      <c r="P19" s="22"/>
      <c r="Q19" s="22">
        <v>2770000</v>
      </c>
      <c r="R19" s="22"/>
      <c r="S19" s="22"/>
      <c r="T19" s="22"/>
      <c r="U19" s="22"/>
      <c r="V19" s="22"/>
      <c r="W19" s="22"/>
    </row>
    <row r="20" ht="31.4" customHeight="1" spans="1:23">
      <c r="A20" s="116" t="s">
        <v>45</v>
      </c>
      <c r="B20" s="112" t="s">
        <v>176</v>
      </c>
      <c r="C20" s="23" t="s">
        <v>177</v>
      </c>
      <c r="D20" s="23" t="s">
        <v>108</v>
      </c>
      <c r="E20" s="23" t="s">
        <v>109</v>
      </c>
      <c r="F20" s="23" t="s">
        <v>180</v>
      </c>
      <c r="G20" s="23" t="s">
        <v>181</v>
      </c>
      <c r="H20" s="22">
        <v>200000</v>
      </c>
      <c r="I20" s="22"/>
      <c r="J20" s="22"/>
      <c r="K20" s="22"/>
      <c r="L20" s="22"/>
      <c r="M20" s="22"/>
      <c r="N20" s="22"/>
      <c r="O20" s="22"/>
      <c r="P20" s="22"/>
      <c r="Q20" s="22">
        <v>200000</v>
      </c>
      <c r="R20" s="22"/>
      <c r="S20" s="22"/>
      <c r="T20" s="22"/>
      <c r="U20" s="22"/>
      <c r="V20" s="22"/>
      <c r="W20" s="22"/>
    </row>
    <row r="21" ht="31.4" customHeight="1" spans="1:23">
      <c r="A21" s="116" t="s">
        <v>45</v>
      </c>
      <c r="B21" s="112" t="s">
        <v>186</v>
      </c>
      <c r="C21" s="23" t="s">
        <v>187</v>
      </c>
      <c r="D21" s="23" t="s">
        <v>91</v>
      </c>
      <c r="E21" s="23" t="s">
        <v>92</v>
      </c>
      <c r="F21" s="23" t="s">
        <v>188</v>
      </c>
      <c r="G21" s="23" t="s">
        <v>189</v>
      </c>
      <c r="H21" s="22">
        <v>5000000</v>
      </c>
      <c r="I21" s="22"/>
      <c r="J21" s="22"/>
      <c r="K21" s="22"/>
      <c r="L21" s="22"/>
      <c r="M21" s="22"/>
      <c r="N21" s="22"/>
      <c r="O21" s="22"/>
      <c r="P21" s="22"/>
      <c r="Q21" s="22">
        <v>5000000</v>
      </c>
      <c r="R21" s="22"/>
      <c r="S21" s="22"/>
      <c r="T21" s="22"/>
      <c r="U21" s="22"/>
      <c r="V21" s="22"/>
      <c r="W21" s="22"/>
    </row>
    <row r="22" ht="31.4" customHeight="1" spans="1:23">
      <c r="A22" s="116" t="s">
        <v>45</v>
      </c>
      <c r="B22" s="112" t="s">
        <v>190</v>
      </c>
      <c r="C22" s="23" t="s">
        <v>115</v>
      </c>
      <c r="D22" s="23" t="s">
        <v>114</v>
      </c>
      <c r="E22" s="23" t="s">
        <v>115</v>
      </c>
      <c r="F22" s="23" t="s">
        <v>191</v>
      </c>
      <c r="G22" s="23" t="s">
        <v>115</v>
      </c>
      <c r="H22" s="22">
        <v>12400000</v>
      </c>
      <c r="I22" s="22"/>
      <c r="J22" s="22"/>
      <c r="K22" s="22"/>
      <c r="L22" s="22"/>
      <c r="M22" s="22"/>
      <c r="N22" s="22"/>
      <c r="O22" s="22"/>
      <c r="P22" s="22"/>
      <c r="Q22" s="22">
        <v>11400000</v>
      </c>
      <c r="R22" s="22">
        <v>1000000</v>
      </c>
      <c r="S22" s="22"/>
      <c r="T22" s="22">
        <v>1000000</v>
      </c>
      <c r="U22" s="22"/>
      <c r="V22" s="22"/>
      <c r="W22" s="22"/>
    </row>
    <row r="23" ht="31.4" customHeight="1" spans="1:23">
      <c r="A23" s="116" t="s">
        <v>45</v>
      </c>
      <c r="B23" s="112" t="s">
        <v>192</v>
      </c>
      <c r="C23" s="23" t="s">
        <v>193</v>
      </c>
      <c r="D23" s="23" t="s">
        <v>63</v>
      </c>
      <c r="E23" s="23" t="s">
        <v>64</v>
      </c>
      <c r="F23" s="23" t="s">
        <v>194</v>
      </c>
      <c r="G23" s="23" t="s">
        <v>195</v>
      </c>
      <c r="H23" s="22">
        <v>300000</v>
      </c>
      <c r="I23" s="22">
        <v>300000</v>
      </c>
      <c r="J23" s="22">
        <v>75000</v>
      </c>
      <c r="K23" s="22"/>
      <c r="L23" s="22">
        <v>225000</v>
      </c>
      <c r="M23" s="22"/>
      <c r="N23" s="22"/>
      <c r="O23" s="22"/>
      <c r="P23" s="22"/>
      <c r="Q23" s="22"/>
      <c r="R23" s="22"/>
      <c r="S23" s="22"/>
      <c r="T23" s="22"/>
      <c r="U23" s="22"/>
      <c r="V23" s="22"/>
      <c r="W23" s="22"/>
    </row>
    <row r="24" ht="31.4" customHeight="1" spans="1:23">
      <c r="A24" s="116" t="s">
        <v>45</v>
      </c>
      <c r="B24" s="112" t="s">
        <v>192</v>
      </c>
      <c r="C24" s="23" t="s">
        <v>193</v>
      </c>
      <c r="D24" s="23" t="s">
        <v>63</v>
      </c>
      <c r="E24" s="23" t="s">
        <v>64</v>
      </c>
      <c r="F24" s="23" t="s">
        <v>196</v>
      </c>
      <c r="G24" s="23" t="s">
        <v>197</v>
      </c>
      <c r="H24" s="22">
        <v>100000</v>
      </c>
      <c r="I24" s="22">
        <v>100000</v>
      </c>
      <c r="J24" s="22">
        <v>25000</v>
      </c>
      <c r="K24" s="22"/>
      <c r="L24" s="22">
        <v>75000</v>
      </c>
      <c r="M24" s="22"/>
      <c r="N24" s="22"/>
      <c r="O24" s="22"/>
      <c r="P24" s="22"/>
      <c r="Q24" s="22"/>
      <c r="R24" s="22"/>
      <c r="S24" s="22"/>
      <c r="T24" s="22"/>
      <c r="U24" s="22"/>
      <c r="V24" s="22"/>
      <c r="W24" s="22"/>
    </row>
    <row r="25" ht="31.4" customHeight="1" spans="1:23">
      <c r="A25" s="116" t="s">
        <v>45</v>
      </c>
      <c r="B25" s="112" t="s">
        <v>192</v>
      </c>
      <c r="C25" s="23" t="s">
        <v>193</v>
      </c>
      <c r="D25" s="23" t="s">
        <v>65</v>
      </c>
      <c r="E25" s="23" t="s">
        <v>66</v>
      </c>
      <c r="F25" s="23" t="s">
        <v>194</v>
      </c>
      <c r="G25" s="23" t="s">
        <v>195</v>
      </c>
      <c r="H25" s="22">
        <v>220000</v>
      </c>
      <c r="I25" s="22"/>
      <c r="J25" s="22"/>
      <c r="K25" s="22"/>
      <c r="L25" s="22"/>
      <c r="M25" s="22"/>
      <c r="N25" s="22"/>
      <c r="O25" s="22"/>
      <c r="P25" s="22"/>
      <c r="Q25" s="22"/>
      <c r="R25" s="22">
        <v>220000</v>
      </c>
      <c r="S25" s="22"/>
      <c r="T25" s="22"/>
      <c r="U25" s="22"/>
      <c r="V25" s="22"/>
      <c r="W25" s="22">
        <v>220000</v>
      </c>
    </row>
    <row r="26" ht="31.4" customHeight="1" spans="1:23">
      <c r="A26" s="116" t="s">
        <v>45</v>
      </c>
      <c r="B26" s="112" t="s">
        <v>192</v>
      </c>
      <c r="C26" s="23" t="s">
        <v>193</v>
      </c>
      <c r="D26" s="23" t="s">
        <v>65</v>
      </c>
      <c r="E26" s="23" t="s">
        <v>66</v>
      </c>
      <c r="F26" s="23" t="s">
        <v>198</v>
      </c>
      <c r="G26" s="23" t="s">
        <v>199</v>
      </c>
      <c r="H26" s="22">
        <v>12150000</v>
      </c>
      <c r="I26" s="22">
        <v>6210000</v>
      </c>
      <c r="J26" s="22">
        <v>1552500</v>
      </c>
      <c r="K26" s="22"/>
      <c r="L26" s="22">
        <v>4657500</v>
      </c>
      <c r="M26" s="22"/>
      <c r="N26" s="22"/>
      <c r="O26" s="22"/>
      <c r="P26" s="22"/>
      <c r="Q26" s="22"/>
      <c r="R26" s="22">
        <v>5940000</v>
      </c>
      <c r="S26" s="22"/>
      <c r="T26" s="22">
        <v>4000000</v>
      </c>
      <c r="U26" s="22"/>
      <c r="V26" s="22"/>
      <c r="W26" s="22">
        <v>1940000</v>
      </c>
    </row>
    <row r="27" ht="31.4" customHeight="1" spans="1:23">
      <c r="A27" s="116" t="s">
        <v>45</v>
      </c>
      <c r="B27" s="112" t="s">
        <v>192</v>
      </c>
      <c r="C27" s="23" t="s">
        <v>193</v>
      </c>
      <c r="D27" s="23" t="s">
        <v>65</v>
      </c>
      <c r="E27" s="23" t="s">
        <v>66</v>
      </c>
      <c r="F27" s="23" t="s">
        <v>196</v>
      </c>
      <c r="G27" s="23" t="s">
        <v>197</v>
      </c>
      <c r="H27" s="22">
        <v>2620000</v>
      </c>
      <c r="I27" s="22">
        <v>2460000</v>
      </c>
      <c r="J27" s="22">
        <v>615000</v>
      </c>
      <c r="K27" s="22"/>
      <c r="L27" s="22">
        <v>1845000</v>
      </c>
      <c r="M27" s="22"/>
      <c r="N27" s="22"/>
      <c r="O27" s="22"/>
      <c r="P27" s="22"/>
      <c r="Q27" s="22"/>
      <c r="R27" s="22">
        <v>160000</v>
      </c>
      <c r="S27" s="22"/>
      <c r="T27" s="22"/>
      <c r="U27" s="22"/>
      <c r="V27" s="22"/>
      <c r="W27" s="22">
        <v>160000</v>
      </c>
    </row>
    <row r="28" ht="31.4" customHeight="1" spans="1:23">
      <c r="A28" s="116" t="s">
        <v>45</v>
      </c>
      <c r="B28" s="112" t="s">
        <v>200</v>
      </c>
      <c r="C28" s="23" t="s">
        <v>201</v>
      </c>
      <c r="D28" s="23" t="s">
        <v>65</v>
      </c>
      <c r="E28" s="23" t="s">
        <v>66</v>
      </c>
      <c r="F28" s="23" t="s">
        <v>202</v>
      </c>
      <c r="G28" s="23" t="s">
        <v>201</v>
      </c>
      <c r="H28" s="22">
        <v>300000</v>
      </c>
      <c r="I28" s="22">
        <v>300000</v>
      </c>
      <c r="J28" s="22">
        <v>75000</v>
      </c>
      <c r="K28" s="22"/>
      <c r="L28" s="22">
        <v>225000</v>
      </c>
      <c r="M28" s="22"/>
      <c r="N28" s="22"/>
      <c r="O28" s="22"/>
      <c r="P28" s="22"/>
      <c r="Q28" s="22"/>
      <c r="R28" s="22"/>
      <c r="S28" s="22"/>
      <c r="T28" s="22"/>
      <c r="U28" s="22"/>
      <c r="V28" s="22"/>
      <c r="W28" s="22"/>
    </row>
    <row r="29" ht="31.4" customHeight="1" spans="1:23">
      <c r="A29" s="116" t="s">
        <v>45</v>
      </c>
      <c r="B29" s="112" t="s">
        <v>203</v>
      </c>
      <c r="C29" s="23" t="s">
        <v>204</v>
      </c>
      <c r="D29" s="23" t="s">
        <v>63</v>
      </c>
      <c r="E29" s="23" t="s">
        <v>64</v>
      </c>
      <c r="F29" s="23" t="s">
        <v>205</v>
      </c>
      <c r="G29" s="23" t="s">
        <v>206</v>
      </c>
      <c r="H29" s="22">
        <v>120000</v>
      </c>
      <c r="I29" s="22"/>
      <c r="J29" s="22"/>
      <c r="K29" s="22"/>
      <c r="L29" s="22"/>
      <c r="M29" s="22"/>
      <c r="N29" s="22"/>
      <c r="O29" s="22"/>
      <c r="P29" s="22"/>
      <c r="Q29" s="22">
        <v>120000</v>
      </c>
      <c r="R29" s="22"/>
      <c r="S29" s="22"/>
      <c r="T29" s="22"/>
      <c r="U29" s="22"/>
      <c r="V29" s="22"/>
      <c r="W29" s="22"/>
    </row>
    <row r="30" ht="31.4" customHeight="1" spans="1:23">
      <c r="A30" s="116" t="s">
        <v>45</v>
      </c>
      <c r="B30" s="112" t="s">
        <v>203</v>
      </c>
      <c r="C30" s="23" t="s">
        <v>204</v>
      </c>
      <c r="D30" s="23" t="s">
        <v>65</v>
      </c>
      <c r="E30" s="23" t="s">
        <v>66</v>
      </c>
      <c r="F30" s="23" t="s">
        <v>205</v>
      </c>
      <c r="G30" s="23" t="s">
        <v>206</v>
      </c>
      <c r="H30" s="22">
        <v>278000</v>
      </c>
      <c r="I30" s="22"/>
      <c r="J30" s="22"/>
      <c r="K30" s="22"/>
      <c r="L30" s="22"/>
      <c r="M30" s="22"/>
      <c r="N30" s="22"/>
      <c r="O30" s="22"/>
      <c r="P30" s="22"/>
      <c r="Q30" s="22">
        <v>278000</v>
      </c>
      <c r="R30" s="22"/>
      <c r="S30" s="22"/>
      <c r="T30" s="22"/>
      <c r="U30" s="22"/>
      <c r="V30" s="22"/>
      <c r="W30" s="22"/>
    </row>
    <row r="31" ht="31.4" customHeight="1" spans="1:23">
      <c r="A31" s="116" t="s">
        <v>45</v>
      </c>
      <c r="B31" s="112" t="s">
        <v>207</v>
      </c>
      <c r="C31" s="23" t="s">
        <v>145</v>
      </c>
      <c r="D31" s="23" t="s">
        <v>63</v>
      </c>
      <c r="E31" s="23" t="s">
        <v>64</v>
      </c>
      <c r="F31" s="23" t="s">
        <v>208</v>
      </c>
      <c r="G31" s="23" t="s">
        <v>145</v>
      </c>
      <c r="H31" s="22">
        <v>60500</v>
      </c>
      <c r="I31" s="22"/>
      <c r="J31" s="22"/>
      <c r="K31" s="22"/>
      <c r="L31" s="22"/>
      <c r="M31" s="22"/>
      <c r="N31" s="22"/>
      <c r="O31" s="22"/>
      <c r="P31" s="22"/>
      <c r="Q31" s="22">
        <v>60500</v>
      </c>
      <c r="R31" s="22"/>
      <c r="S31" s="22"/>
      <c r="T31" s="22"/>
      <c r="U31" s="22"/>
      <c r="V31" s="22"/>
      <c r="W31" s="22"/>
    </row>
    <row r="32" ht="31.4" customHeight="1" spans="1:23">
      <c r="A32" s="116" t="s">
        <v>45</v>
      </c>
      <c r="B32" s="112" t="s">
        <v>207</v>
      </c>
      <c r="C32" s="23" t="s">
        <v>145</v>
      </c>
      <c r="D32" s="23" t="s">
        <v>65</v>
      </c>
      <c r="E32" s="23" t="s">
        <v>66</v>
      </c>
      <c r="F32" s="23" t="s">
        <v>208</v>
      </c>
      <c r="G32" s="23" t="s">
        <v>145</v>
      </c>
      <c r="H32" s="22">
        <v>405200</v>
      </c>
      <c r="I32" s="22"/>
      <c r="J32" s="22"/>
      <c r="K32" s="22"/>
      <c r="L32" s="22"/>
      <c r="M32" s="22"/>
      <c r="N32" s="22"/>
      <c r="O32" s="22"/>
      <c r="P32" s="22"/>
      <c r="Q32" s="22">
        <v>405200</v>
      </c>
      <c r="R32" s="22"/>
      <c r="S32" s="22"/>
      <c r="T32" s="22"/>
      <c r="U32" s="22"/>
      <c r="V32" s="22"/>
      <c r="W32" s="22"/>
    </row>
    <row r="33" ht="31.4" customHeight="1" spans="1:23">
      <c r="A33" s="116" t="s">
        <v>45</v>
      </c>
      <c r="B33" s="112" t="s">
        <v>209</v>
      </c>
      <c r="C33" s="23" t="s">
        <v>210</v>
      </c>
      <c r="D33" s="23" t="s">
        <v>65</v>
      </c>
      <c r="E33" s="23" t="s">
        <v>66</v>
      </c>
      <c r="F33" s="23" t="s">
        <v>211</v>
      </c>
      <c r="G33" s="23" t="s">
        <v>210</v>
      </c>
      <c r="H33" s="22">
        <v>2500000</v>
      </c>
      <c r="I33" s="22">
        <v>2200000</v>
      </c>
      <c r="J33" s="22">
        <v>550000</v>
      </c>
      <c r="K33" s="22"/>
      <c r="L33" s="22">
        <v>1650000</v>
      </c>
      <c r="M33" s="22"/>
      <c r="N33" s="22"/>
      <c r="O33" s="22"/>
      <c r="P33" s="22"/>
      <c r="Q33" s="22"/>
      <c r="R33" s="22">
        <v>300000</v>
      </c>
      <c r="S33" s="22"/>
      <c r="T33" s="22"/>
      <c r="U33" s="22"/>
      <c r="V33" s="22"/>
      <c r="W33" s="22">
        <v>300000</v>
      </c>
    </row>
    <row r="34" ht="31.4" customHeight="1" spans="1:23">
      <c r="A34" s="116" t="s">
        <v>45</v>
      </c>
      <c r="B34" s="112" t="s">
        <v>212</v>
      </c>
      <c r="C34" s="23" t="s">
        <v>213</v>
      </c>
      <c r="D34" s="23" t="s">
        <v>63</v>
      </c>
      <c r="E34" s="23" t="s">
        <v>64</v>
      </c>
      <c r="F34" s="23" t="s">
        <v>214</v>
      </c>
      <c r="G34" s="23" t="s">
        <v>215</v>
      </c>
      <c r="H34" s="22">
        <v>2010000</v>
      </c>
      <c r="I34" s="22">
        <v>900000</v>
      </c>
      <c r="J34" s="22">
        <v>225000</v>
      </c>
      <c r="K34" s="22"/>
      <c r="L34" s="22">
        <v>675000</v>
      </c>
      <c r="M34" s="22"/>
      <c r="N34" s="22"/>
      <c r="O34" s="22"/>
      <c r="P34" s="22"/>
      <c r="Q34" s="22">
        <v>1110000</v>
      </c>
      <c r="R34" s="22"/>
      <c r="S34" s="22"/>
      <c r="T34" s="22"/>
      <c r="U34" s="22"/>
      <c r="V34" s="22"/>
      <c r="W34" s="22"/>
    </row>
    <row r="35" ht="31.4" customHeight="1" spans="1:23">
      <c r="A35" s="116" t="s">
        <v>45</v>
      </c>
      <c r="B35" s="112" t="s">
        <v>212</v>
      </c>
      <c r="C35" s="23" t="s">
        <v>213</v>
      </c>
      <c r="D35" s="23" t="s">
        <v>63</v>
      </c>
      <c r="E35" s="23" t="s">
        <v>64</v>
      </c>
      <c r="F35" s="23" t="s">
        <v>216</v>
      </c>
      <c r="G35" s="23" t="s">
        <v>217</v>
      </c>
      <c r="H35" s="22">
        <v>3650000</v>
      </c>
      <c r="I35" s="22"/>
      <c r="J35" s="22"/>
      <c r="K35" s="22"/>
      <c r="L35" s="22"/>
      <c r="M35" s="22"/>
      <c r="N35" s="22"/>
      <c r="O35" s="22"/>
      <c r="P35" s="22"/>
      <c r="Q35" s="22">
        <v>3650000</v>
      </c>
      <c r="R35" s="22"/>
      <c r="S35" s="22"/>
      <c r="T35" s="22"/>
      <c r="U35" s="22"/>
      <c r="V35" s="22"/>
      <c r="W35" s="22"/>
    </row>
    <row r="36" ht="31.4" customHeight="1" spans="1:23">
      <c r="A36" s="116" t="s">
        <v>45</v>
      </c>
      <c r="B36" s="112" t="s">
        <v>212</v>
      </c>
      <c r="C36" s="23" t="s">
        <v>213</v>
      </c>
      <c r="D36" s="23" t="s">
        <v>63</v>
      </c>
      <c r="E36" s="23" t="s">
        <v>64</v>
      </c>
      <c r="F36" s="23" t="s">
        <v>218</v>
      </c>
      <c r="G36" s="23" t="s">
        <v>219</v>
      </c>
      <c r="H36" s="22">
        <v>800000</v>
      </c>
      <c r="I36" s="22"/>
      <c r="J36" s="22"/>
      <c r="K36" s="22"/>
      <c r="L36" s="22"/>
      <c r="M36" s="22"/>
      <c r="N36" s="22"/>
      <c r="O36" s="22"/>
      <c r="P36" s="22"/>
      <c r="Q36" s="22">
        <v>800000</v>
      </c>
      <c r="R36" s="22"/>
      <c r="S36" s="22"/>
      <c r="T36" s="22"/>
      <c r="U36" s="22"/>
      <c r="V36" s="22"/>
      <c r="W36" s="22"/>
    </row>
    <row r="37" ht="31.4" customHeight="1" spans="1:23">
      <c r="A37" s="116" t="s">
        <v>45</v>
      </c>
      <c r="B37" s="112" t="s">
        <v>212</v>
      </c>
      <c r="C37" s="23" t="s">
        <v>213</v>
      </c>
      <c r="D37" s="23" t="s">
        <v>63</v>
      </c>
      <c r="E37" s="23" t="s">
        <v>64</v>
      </c>
      <c r="F37" s="23" t="s">
        <v>220</v>
      </c>
      <c r="G37" s="23" t="s">
        <v>221</v>
      </c>
      <c r="H37" s="22">
        <v>100000</v>
      </c>
      <c r="I37" s="22">
        <v>100000</v>
      </c>
      <c r="J37" s="22">
        <v>25000</v>
      </c>
      <c r="K37" s="22"/>
      <c r="L37" s="22">
        <v>75000</v>
      </c>
      <c r="M37" s="22"/>
      <c r="N37" s="22"/>
      <c r="O37" s="22"/>
      <c r="P37" s="22"/>
      <c r="Q37" s="22"/>
      <c r="R37" s="22"/>
      <c r="S37" s="22"/>
      <c r="T37" s="22"/>
      <c r="U37" s="22"/>
      <c r="V37" s="22"/>
      <c r="W37" s="22"/>
    </row>
    <row r="38" ht="31.4" customHeight="1" spans="1:23">
      <c r="A38" s="116" t="s">
        <v>45</v>
      </c>
      <c r="B38" s="112" t="s">
        <v>212</v>
      </c>
      <c r="C38" s="23" t="s">
        <v>213</v>
      </c>
      <c r="D38" s="23" t="s">
        <v>63</v>
      </c>
      <c r="E38" s="23" t="s">
        <v>64</v>
      </c>
      <c r="F38" s="23" t="s">
        <v>222</v>
      </c>
      <c r="G38" s="23" t="s">
        <v>223</v>
      </c>
      <c r="H38" s="22">
        <v>280000</v>
      </c>
      <c r="I38" s="22"/>
      <c r="J38" s="22"/>
      <c r="K38" s="22"/>
      <c r="L38" s="22"/>
      <c r="M38" s="22"/>
      <c r="N38" s="22"/>
      <c r="O38" s="22"/>
      <c r="P38" s="22"/>
      <c r="Q38" s="22">
        <v>280000</v>
      </c>
      <c r="R38" s="22"/>
      <c r="S38" s="22"/>
      <c r="T38" s="22"/>
      <c r="U38" s="22"/>
      <c r="V38" s="22"/>
      <c r="W38" s="22"/>
    </row>
    <row r="39" ht="31.4" customHeight="1" spans="1:23">
      <c r="A39" s="116" t="s">
        <v>45</v>
      </c>
      <c r="B39" s="112" t="s">
        <v>212</v>
      </c>
      <c r="C39" s="23" t="s">
        <v>213</v>
      </c>
      <c r="D39" s="23" t="s">
        <v>63</v>
      </c>
      <c r="E39" s="23" t="s">
        <v>64</v>
      </c>
      <c r="F39" s="23" t="s">
        <v>224</v>
      </c>
      <c r="G39" s="23" t="s">
        <v>225</v>
      </c>
      <c r="H39" s="22">
        <v>383500</v>
      </c>
      <c r="I39" s="22"/>
      <c r="J39" s="22"/>
      <c r="K39" s="22"/>
      <c r="L39" s="22"/>
      <c r="M39" s="22"/>
      <c r="N39" s="22"/>
      <c r="O39" s="22"/>
      <c r="P39" s="22"/>
      <c r="Q39" s="22">
        <v>383500</v>
      </c>
      <c r="R39" s="22"/>
      <c r="S39" s="22"/>
      <c r="T39" s="22"/>
      <c r="U39" s="22"/>
      <c r="V39" s="22"/>
      <c r="W39" s="22"/>
    </row>
    <row r="40" ht="31.4" customHeight="1" spans="1:23">
      <c r="A40" s="116" t="s">
        <v>45</v>
      </c>
      <c r="B40" s="112" t="s">
        <v>212</v>
      </c>
      <c r="C40" s="23" t="s">
        <v>213</v>
      </c>
      <c r="D40" s="23" t="s">
        <v>65</v>
      </c>
      <c r="E40" s="23" t="s">
        <v>66</v>
      </c>
      <c r="F40" s="23" t="s">
        <v>226</v>
      </c>
      <c r="G40" s="23" t="s">
        <v>227</v>
      </c>
      <c r="H40" s="22">
        <v>600000</v>
      </c>
      <c r="I40" s="22">
        <v>600000</v>
      </c>
      <c r="J40" s="22"/>
      <c r="K40" s="22"/>
      <c r="L40" s="22">
        <v>600000</v>
      </c>
      <c r="M40" s="22"/>
      <c r="N40" s="22"/>
      <c r="O40" s="22"/>
      <c r="P40" s="22"/>
      <c r="Q40" s="22"/>
      <c r="R40" s="22"/>
      <c r="S40" s="22"/>
      <c r="T40" s="22"/>
      <c r="U40" s="22"/>
      <c r="V40" s="22"/>
      <c r="W40" s="22"/>
    </row>
    <row r="41" ht="31.4" customHeight="1" spans="1:23">
      <c r="A41" s="116" t="s">
        <v>45</v>
      </c>
      <c r="B41" s="112" t="s">
        <v>212</v>
      </c>
      <c r="C41" s="23" t="s">
        <v>213</v>
      </c>
      <c r="D41" s="23" t="s">
        <v>65</v>
      </c>
      <c r="E41" s="23" t="s">
        <v>66</v>
      </c>
      <c r="F41" s="23" t="s">
        <v>228</v>
      </c>
      <c r="G41" s="23" t="s">
        <v>229</v>
      </c>
      <c r="H41" s="22">
        <v>300000</v>
      </c>
      <c r="I41" s="22">
        <v>300000</v>
      </c>
      <c r="J41" s="22"/>
      <c r="K41" s="22"/>
      <c r="L41" s="22">
        <v>300000</v>
      </c>
      <c r="M41" s="22"/>
      <c r="N41" s="22"/>
      <c r="O41" s="22"/>
      <c r="P41" s="22"/>
      <c r="Q41" s="22"/>
      <c r="R41" s="22"/>
      <c r="S41" s="22"/>
      <c r="T41" s="22"/>
      <c r="U41" s="22"/>
      <c r="V41" s="22"/>
      <c r="W41" s="22"/>
    </row>
    <row r="42" ht="31.4" customHeight="1" spans="1:23">
      <c r="A42" s="116" t="s">
        <v>45</v>
      </c>
      <c r="B42" s="112" t="s">
        <v>212</v>
      </c>
      <c r="C42" s="23" t="s">
        <v>213</v>
      </c>
      <c r="D42" s="23" t="s">
        <v>65</v>
      </c>
      <c r="E42" s="23" t="s">
        <v>66</v>
      </c>
      <c r="F42" s="23" t="s">
        <v>230</v>
      </c>
      <c r="G42" s="23" t="s">
        <v>231</v>
      </c>
      <c r="H42" s="22">
        <v>2060000</v>
      </c>
      <c r="I42" s="22">
        <v>2060000</v>
      </c>
      <c r="J42" s="22">
        <v>515000</v>
      </c>
      <c r="K42" s="22"/>
      <c r="L42" s="22">
        <v>1545000</v>
      </c>
      <c r="M42" s="22"/>
      <c r="N42" s="22"/>
      <c r="O42" s="22"/>
      <c r="P42" s="22"/>
      <c r="Q42" s="22"/>
      <c r="R42" s="22"/>
      <c r="S42" s="22"/>
      <c r="T42" s="22"/>
      <c r="U42" s="22"/>
      <c r="V42" s="22"/>
      <c r="W42" s="22"/>
    </row>
    <row r="43" ht="31.4" customHeight="1" spans="1:23">
      <c r="A43" s="116" t="s">
        <v>45</v>
      </c>
      <c r="B43" s="112" t="s">
        <v>212</v>
      </c>
      <c r="C43" s="23" t="s">
        <v>213</v>
      </c>
      <c r="D43" s="23" t="s">
        <v>65</v>
      </c>
      <c r="E43" s="23" t="s">
        <v>66</v>
      </c>
      <c r="F43" s="23" t="s">
        <v>232</v>
      </c>
      <c r="G43" s="23" t="s">
        <v>233</v>
      </c>
      <c r="H43" s="22">
        <v>4000000</v>
      </c>
      <c r="I43" s="22">
        <v>4000000</v>
      </c>
      <c r="J43" s="22">
        <v>1000000</v>
      </c>
      <c r="K43" s="22"/>
      <c r="L43" s="22">
        <v>3000000</v>
      </c>
      <c r="M43" s="22"/>
      <c r="N43" s="22"/>
      <c r="O43" s="22"/>
      <c r="P43" s="22"/>
      <c r="Q43" s="22"/>
      <c r="R43" s="22"/>
      <c r="S43" s="22"/>
      <c r="T43" s="22"/>
      <c r="U43" s="22"/>
      <c r="V43" s="22"/>
      <c r="W43" s="22"/>
    </row>
    <row r="44" ht="31.4" customHeight="1" spans="1:23">
      <c r="A44" s="116" t="s">
        <v>45</v>
      </c>
      <c r="B44" s="112" t="s">
        <v>212</v>
      </c>
      <c r="C44" s="23" t="s">
        <v>213</v>
      </c>
      <c r="D44" s="23" t="s">
        <v>65</v>
      </c>
      <c r="E44" s="23" t="s">
        <v>66</v>
      </c>
      <c r="F44" s="23" t="s">
        <v>234</v>
      </c>
      <c r="G44" s="23" t="s">
        <v>235</v>
      </c>
      <c r="H44" s="22">
        <v>980000</v>
      </c>
      <c r="I44" s="22">
        <v>980000</v>
      </c>
      <c r="J44" s="22">
        <v>245000</v>
      </c>
      <c r="K44" s="22"/>
      <c r="L44" s="22">
        <v>735000</v>
      </c>
      <c r="M44" s="22"/>
      <c r="N44" s="22"/>
      <c r="O44" s="22"/>
      <c r="P44" s="22"/>
      <c r="Q44" s="22"/>
      <c r="R44" s="22"/>
      <c r="S44" s="22"/>
      <c r="T44" s="22"/>
      <c r="U44" s="22"/>
      <c r="V44" s="22"/>
      <c r="W44" s="22"/>
    </row>
    <row r="45" ht="31.4" customHeight="1" spans="1:23">
      <c r="A45" s="116" t="s">
        <v>45</v>
      </c>
      <c r="B45" s="112" t="s">
        <v>212</v>
      </c>
      <c r="C45" s="23" t="s">
        <v>213</v>
      </c>
      <c r="D45" s="23" t="s">
        <v>65</v>
      </c>
      <c r="E45" s="23" t="s">
        <v>66</v>
      </c>
      <c r="F45" s="23" t="s">
        <v>236</v>
      </c>
      <c r="G45" s="23" t="s">
        <v>237</v>
      </c>
      <c r="H45" s="22">
        <v>4750000</v>
      </c>
      <c r="I45" s="22">
        <v>2500000</v>
      </c>
      <c r="J45" s="22"/>
      <c r="K45" s="22"/>
      <c r="L45" s="22">
        <v>2500000</v>
      </c>
      <c r="M45" s="22"/>
      <c r="N45" s="22"/>
      <c r="O45" s="22"/>
      <c r="P45" s="22"/>
      <c r="Q45" s="22">
        <v>2250000</v>
      </c>
      <c r="R45" s="22"/>
      <c r="S45" s="22"/>
      <c r="T45" s="22"/>
      <c r="U45" s="22"/>
      <c r="V45" s="22"/>
      <c r="W45" s="22"/>
    </row>
    <row r="46" ht="31.4" customHeight="1" spans="1:23">
      <c r="A46" s="116" t="s">
        <v>45</v>
      </c>
      <c r="B46" s="112" t="s">
        <v>212</v>
      </c>
      <c r="C46" s="23" t="s">
        <v>213</v>
      </c>
      <c r="D46" s="23" t="s">
        <v>65</v>
      </c>
      <c r="E46" s="23" t="s">
        <v>66</v>
      </c>
      <c r="F46" s="23" t="s">
        <v>214</v>
      </c>
      <c r="G46" s="23" t="s">
        <v>215</v>
      </c>
      <c r="H46" s="22">
        <v>2000000</v>
      </c>
      <c r="I46" s="22">
        <v>1000000</v>
      </c>
      <c r="J46" s="22">
        <v>250000</v>
      </c>
      <c r="K46" s="22"/>
      <c r="L46" s="22">
        <v>750000</v>
      </c>
      <c r="M46" s="22"/>
      <c r="N46" s="22"/>
      <c r="O46" s="22"/>
      <c r="P46" s="22"/>
      <c r="Q46" s="22">
        <v>1000000</v>
      </c>
      <c r="R46" s="22"/>
      <c r="S46" s="22"/>
      <c r="T46" s="22"/>
      <c r="U46" s="22"/>
      <c r="V46" s="22"/>
      <c r="W46" s="22"/>
    </row>
    <row r="47" ht="31.4" customHeight="1" spans="1:23">
      <c r="A47" s="116" t="s">
        <v>45</v>
      </c>
      <c r="B47" s="112" t="s">
        <v>212</v>
      </c>
      <c r="C47" s="23" t="s">
        <v>213</v>
      </c>
      <c r="D47" s="23" t="s">
        <v>65</v>
      </c>
      <c r="E47" s="23" t="s">
        <v>66</v>
      </c>
      <c r="F47" s="23" t="s">
        <v>216</v>
      </c>
      <c r="G47" s="23" t="s">
        <v>217</v>
      </c>
      <c r="H47" s="22">
        <v>1000000</v>
      </c>
      <c r="I47" s="22"/>
      <c r="J47" s="22"/>
      <c r="K47" s="22"/>
      <c r="L47" s="22"/>
      <c r="M47" s="22"/>
      <c r="N47" s="22"/>
      <c r="O47" s="22"/>
      <c r="P47" s="22"/>
      <c r="Q47" s="22"/>
      <c r="R47" s="22">
        <v>1000000</v>
      </c>
      <c r="S47" s="22"/>
      <c r="T47" s="22">
        <v>1000000</v>
      </c>
      <c r="U47" s="22"/>
      <c r="V47" s="22"/>
      <c r="W47" s="22"/>
    </row>
    <row r="48" ht="31.4" customHeight="1" spans="1:23">
      <c r="A48" s="116" t="s">
        <v>45</v>
      </c>
      <c r="B48" s="112" t="s">
        <v>212</v>
      </c>
      <c r="C48" s="23" t="s">
        <v>213</v>
      </c>
      <c r="D48" s="23" t="s">
        <v>65</v>
      </c>
      <c r="E48" s="23" t="s">
        <v>66</v>
      </c>
      <c r="F48" s="23" t="s">
        <v>218</v>
      </c>
      <c r="G48" s="23" t="s">
        <v>219</v>
      </c>
      <c r="H48" s="22">
        <v>100000</v>
      </c>
      <c r="I48" s="22">
        <v>100000</v>
      </c>
      <c r="J48" s="22">
        <v>25000</v>
      </c>
      <c r="K48" s="22"/>
      <c r="L48" s="22">
        <v>75000</v>
      </c>
      <c r="M48" s="22"/>
      <c r="N48" s="22"/>
      <c r="O48" s="22"/>
      <c r="P48" s="22"/>
      <c r="Q48" s="22"/>
      <c r="R48" s="22"/>
      <c r="S48" s="22"/>
      <c r="T48" s="22"/>
      <c r="U48" s="22"/>
      <c r="V48" s="22"/>
      <c r="W48" s="22"/>
    </row>
    <row r="49" ht="31.4" customHeight="1" spans="1:23">
      <c r="A49" s="116" t="s">
        <v>45</v>
      </c>
      <c r="B49" s="112" t="s">
        <v>212</v>
      </c>
      <c r="C49" s="23" t="s">
        <v>213</v>
      </c>
      <c r="D49" s="23" t="s">
        <v>65</v>
      </c>
      <c r="E49" s="23" t="s">
        <v>66</v>
      </c>
      <c r="F49" s="23" t="s">
        <v>238</v>
      </c>
      <c r="G49" s="23" t="s">
        <v>239</v>
      </c>
      <c r="H49" s="22">
        <v>150000</v>
      </c>
      <c r="I49" s="22"/>
      <c r="J49" s="22"/>
      <c r="K49" s="22"/>
      <c r="L49" s="22"/>
      <c r="M49" s="22"/>
      <c r="N49" s="22"/>
      <c r="O49" s="22"/>
      <c r="P49" s="22"/>
      <c r="Q49" s="22">
        <v>150000</v>
      </c>
      <c r="R49" s="22"/>
      <c r="S49" s="22"/>
      <c r="T49" s="22"/>
      <c r="U49" s="22"/>
      <c r="V49" s="22"/>
      <c r="W49" s="22"/>
    </row>
    <row r="50" ht="31.4" customHeight="1" spans="1:23">
      <c r="A50" s="116" t="s">
        <v>45</v>
      </c>
      <c r="B50" s="112" t="s">
        <v>212</v>
      </c>
      <c r="C50" s="23" t="s">
        <v>213</v>
      </c>
      <c r="D50" s="23" t="s">
        <v>65</v>
      </c>
      <c r="E50" s="23" t="s">
        <v>66</v>
      </c>
      <c r="F50" s="23" t="s">
        <v>220</v>
      </c>
      <c r="G50" s="23" t="s">
        <v>221</v>
      </c>
      <c r="H50" s="22">
        <v>2520000</v>
      </c>
      <c r="I50" s="22"/>
      <c r="J50" s="22"/>
      <c r="K50" s="22"/>
      <c r="L50" s="22"/>
      <c r="M50" s="22"/>
      <c r="N50" s="22"/>
      <c r="O50" s="22"/>
      <c r="P50" s="22"/>
      <c r="Q50" s="22"/>
      <c r="R50" s="22">
        <v>2520000</v>
      </c>
      <c r="S50" s="22"/>
      <c r="T50" s="22">
        <v>1000000</v>
      </c>
      <c r="U50" s="22"/>
      <c r="V50" s="22"/>
      <c r="W50" s="22">
        <v>1520000</v>
      </c>
    </row>
    <row r="51" ht="31.4" customHeight="1" spans="1:23">
      <c r="A51" s="116" t="s">
        <v>45</v>
      </c>
      <c r="B51" s="112" t="s">
        <v>212</v>
      </c>
      <c r="C51" s="23" t="s">
        <v>213</v>
      </c>
      <c r="D51" s="23" t="s">
        <v>65</v>
      </c>
      <c r="E51" s="23" t="s">
        <v>66</v>
      </c>
      <c r="F51" s="23" t="s">
        <v>240</v>
      </c>
      <c r="G51" s="23" t="s">
        <v>241</v>
      </c>
      <c r="H51" s="22">
        <v>350000</v>
      </c>
      <c r="I51" s="22">
        <v>350000</v>
      </c>
      <c r="J51" s="22">
        <v>87500</v>
      </c>
      <c r="K51" s="22"/>
      <c r="L51" s="22">
        <v>262500</v>
      </c>
      <c r="M51" s="22"/>
      <c r="N51" s="22"/>
      <c r="O51" s="22"/>
      <c r="P51" s="22"/>
      <c r="Q51" s="22"/>
      <c r="R51" s="22"/>
      <c r="S51" s="22"/>
      <c r="T51" s="22"/>
      <c r="U51" s="22"/>
      <c r="V51" s="22"/>
      <c r="W51" s="22"/>
    </row>
    <row r="52" ht="31.4" customHeight="1" spans="1:23">
      <c r="A52" s="116" t="s">
        <v>45</v>
      </c>
      <c r="B52" s="112" t="s">
        <v>212</v>
      </c>
      <c r="C52" s="23" t="s">
        <v>213</v>
      </c>
      <c r="D52" s="23" t="s">
        <v>65</v>
      </c>
      <c r="E52" s="23" t="s">
        <v>66</v>
      </c>
      <c r="F52" s="23" t="s">
        <v>242</v>
      </c>
      <c r="G52" s="23" t="s">
        <v>243</v>
      </c>
      <c r="H52" s="22">
        <v>682800</v>
      </c>
      <c r="I52" s="22">
        <v>682800</v>
      </c>
      <c r="J52" s="22">
        <v>170700</v>
      </c>
      <c r="K52" s="22"/>
      <c r="L52" s="22">
        <v>512100</v>
      </c>
      <c r="M52" s="22"/>
      <c r="N52" s="22"/>
      <c r="O52" s="22"/>
      <c r="P52" s="22"/>
      <c r="Q52" s="22"/>
      <c r="R52" s="22"/>
      <c r="S52" s="22"/>
      <c r="T52" s="22"/>
      <c r="U52" s="22"/>
      <c r="V52" s="22"/>
      <c r="W52" s="22"/>
    </row>
    <row r="53" ht="31.4" customHeight="1" spans="1:23">
      <c r="A53" s="116" t="s">
        <v>45</v>
      </c>
      <c r="B53" s="112" t="s">
        <v>212</v>
      </c>
      <c r="C53" s="23" t="s">
        <v>213</v>
      </c>
      <c r="D53" s="23" t="s">
        <v>65</v>
      </c>
      <c r="E53" s="23" t="s">
        <v>66</v>
      </c>
      <c r="F53" s="23" t="s">
        <v>244</v>
      </c>
      <c r="G53" s="23" t="s">
        <v>245</v>
      </c>
      <c r="H53" s="22">
        <v>100000</v>
      </c>
      <c r="I53" s="22"/>
      <c r="J53" s="22"/>
      <c r="K53" s="22"/>
      <c r="L53" s="22"/>
      <c r="M53" s="22"/>
      <c r="N53" s="22"/>
      <c r="O53" s="22"/>
      <c r="P53" s="22"/>
      <c r="Q53" s="22"/>
      <c r="R53" s="22">
        <v>100000</v>
      </c>
      <c r="S53" s="22"/>
      <c r="T53" s="22"/>
      <c r="U53" s="22"/>
      <c r="V53" s="22"/>
      <c r="W53" s="22">
        <v>100000</v>
      </c>
    </row>
    <row r="54" ht="31.4" customHeight="1" spans="1:23">
      <c r="A54" s="116" t="s">
        <v>45</v>
      </c>
      <c r="B54" s="112" t="s">
        <v>212</v>
      </c>
      <c r="C54" s="23" t="s">
        <v>213</v>
      </c>
      <c r="D54" s="23" t="s">
        <v>65</v>
      </c>
      <c r="E54" s="23" t="s">
        <v>66</v>
      </c>
      <c r="F54" s="23" t="s">
        <v>246</v>
      </c>
      <c r="G54" s="23" t="s">
        <v>247</v>
      </c>
      <c r="H54" s="22">
        <v>1600000</v>
      </c>
      <c r="I54" s="22"/>
      <c r="J54" s="22"/>
      <c r="K54" s="22"/>
      <c r="L54" s="22"/>
      <c r="M54" s="22"/>
      <c r="N54" s="22"/>
      <c r="O54" s="22"/>
      <c r="P54" s="22"/>
      <c r="Q54" s="22"/>
      <c r="R54" s="22">
        <v>1600000</v>
      </c>
      <c r="S54" s="22"/>
      <c r="T54" s="22">
        <v>1600000</v>
      </c>
      <c r="U54" s="22"/>
      <c r="V54" s="22"/>
      <c r="W54" s="22"/>
    </row>
    <row r="55" ht="31.4" customHeight="1" spans="1:23">
      <c r="A55" s="116" t="s">
        <v>45</v>
      </c>
      <c r="B55" s="112" t="s">
        <v>212</v>
      </c>
      <c r="C55" s="23" t="s">
        <v>213</v>
      </c>
      <c r="D55" s="23" t="s">
        <v>65</v>
      </c>
      <c r="E55" s="23" t="s">
        <v>66</v>
      </c>
      <c r="F55" s="23" t="s">
        <v>224</v>
      </c>
      <c r="G55" s="23" t="s">
        <v>225</v>
      </c>
      <c r="H55" s="22">
        <v>20286500</v>
      </c>
      <c r="I55" s="22">
        <v>13016200</v>
      </c>
      <c r="J55" s="22">
        <v>3254050</v>
      </c>
      <c r="K55" s="22"/>
      <c r="L55" s="22">
        <v>9762150</v>
      </c>
      <c r="M55" s="22"/>
      <c r="N55" s="22"/>
      <c r="O55" s="22"/>
      <c r="P55" s="22"/>
      <c r="Q55" s="22">
        <v>216500</v>
      </c>
      <c r="R55" s="22">
        <v>7053800</v>
      </c>
      <c r="S55" s="22"/>
      <c r="T55" s="22">
        <v>2253800</v>
      </c>
      <c r="U55" s="22"/>
      <c r="V55" s="22"/>
      <c r="W55" s="22">
        <v>4800000</v>
      </c>
    </row>
    <row r="56" ht="31.4" customHeight="1" spans="1:23">
      <c r="A56" s="116" t="s">
        <v>45</v>
      </c>
      <c r="B56" s="112" t="s">
        <v>212</v>
      </c>
      <c r="C56" s="23" t="s">
        <v>213</v>
      </c>
      <c r="D56" s="23" t="s">
        <v>87</v>
      </c>
      <c r="E56" s="23" t="s">
        <v>88</v>
      </c>
      <c r="F56" s="23" t="s">
        <v>224</v>
      </c>
      <c r="G56" s="23" t="s">
        <v>225</v>
      </c>
      <c r="H56" s="22">
        <v>236420</v>
      </c>
      <c r="I56" s="22"/>
      <c r="J56" s="22"/>
      <c r="K56" s="22"/>
      <c r="L56" s="22"/>
      <c r="M56" s="22"/>
      <c r="N56" s="22"/>
      <c r="O56" s="22"/>
      <c r="P56" s="22"/>
      <c r="Q56" s="22">
        <v>236420</v>
      </c>
      <c r="R56" s="22"/>
      <c r="S56" s="22"/>
      <c r="T56" s="22"/>
      <c r="U56" s="22"/>
      <c r="V56" s="22"/>
      <c r="W56" s="22"/>
    </row>
    <row r="57" ht="31.4" customHeight="1" spans="1:23">
      <c r="A57" s="116" t="s">
        <v>45</v>
      </c>
      <c r="B57" s="112" t="s">
        <v>248</v>
      </c>
      <c r="C57" s="23" t="s">
        <v>249</v>
      </c>
      <c r="D57" s="23" t="s">
        <v>63</v>
      </c>
      <c r="E57" s="23" t="s">
        <v>64</v>
      </c>
      <c r="F57" s="23" t="s">
        <v>202</v>
      </c>
      <c r="G57" s="23" t="s">
        <v>201</v>
      </c>
      <c r="H57" s="22">
        <v>18000000</v>
      </c>
      <c r="I57" s="22">
        <v>18000000</v>
      </c>
      <c r="J57" s="22"/>
      <c r="K57" s="22"/>
      <c r="L57" s="22">
        <v>18000000</v>
      </c>
      <c r="M57" s="22"/>
      <c r="N57" s="22"/>
      <c r="O57" s="22"/>
      <c r="P57" s="22"/>
      <c r="Q57" s="22"/>
      <c r="R57" s="22"/>
      <c r="S57" s="22"/>
      <c r="T57" s="22"/>
      <c r="U57" s="22"/>
      <c r="V57" s="22"/>
      <c r="W57" s="22"/>
    </row>
    <row r="58" ht="31.4" customHeight="1" spans="1:23">
      <c r="A58" s="116" t="s">
        <v>45</v>
      </c>
      <c r="B58" s="112" t="s">
        <v>248</v>
      </c>
      <c r="C58" s="23" t="s">
        <v>249</v>
      </c>
      <c r="D58" s="23" t="s">
        <v>65</v>
      </c>
      <c r="E58" s="23" t="s">
        <v>66</v>
      </c>
      <c r="F58" s="23" t="s">
        <v>202</v>
      </c>
      <c r="G58" s="23" t="s">
        <v>201</v>
      </c>
      <c r="H58" s="22">
        <v>8110000</v>
      </c>
      <c r="I58" s="22"/>
      <c r="J58" s="22"/>
      <c r="K58" s="22"/>
      <c r="L58" s="22"/>
      <c r="M58" s="22"/>
      <c r="N58" s="22"/>
      <c r="O58" s="22"/>
      <c r="P58" s="22"/>
      <c r="Q58" s="22"/>
      <c r="R58" s="22">
        <v>8110000</v>
      </c>
      <c r="S58" s="22"/>
      <c r="T58" s="22"/>
      <c r="U58" s="22"/>
      <c r="V58" s="22"/>
      <c r="W58" s="22">
        <v>8110000</v>
      </c>
    </row>
    <row r="59" ht="18.75" customHeight="1" spans="1:23">
      <c r="A59" s="31" t="s">
        <v>116</v>
      </c>
      <c r="B59" s="32"/>
      <c r="C59" s="32"/>
      <c r="D59" s="32"/>
      <c r="E59" s="32"/>
      <c r="F59" s="32"/>
      <c r="G59" s="33"/>
      <c r="H59" s="22">
        <v>241596750</v>
      </c>
      <c r="I59" s="22">
        <v>170976000</v>
      </c>
      <c r="J59" s="22">
        <v>37394000</v>
      </c>
      <c r="K59" s="22"/>
      <c r="L59" s="22">
        <v>133582000</v>
      </c>
      <c r="M59" s="22"/>
      <c r="N59" s="22"/>
      <c r="O59" s="22"/>
      <c r="P59" s="22"/>
      <c r="Q59" s="22">
        <v>36616950</v>
      </c>
      <c r="R59" s="22">
        <v>34003800</v>
      </c>
      <c r="S59" s="22"/>
      <c r="T59" s="22">
        <v>14853800</v>
      </c>
      <c r="U59" s="22"/>
      <c r="V59" s="22"/>
      <c r="W59" s="22">
        <v>19150000</v>
      </c>
    </row>
  </sheetData>
  <mergeCells count="30">
    <mergeCell ref="A2:W2"/>
    <mergeCell ref="A3:G3"/>
    <mergeCell ref="H4:W4"/>
    <mergeCell ref="I5:M5"/>
    <mergeCell ref="N5:P5"/>
    <mergeCell ref="R5:W5"/>
    <mergeCell ref="A59:G5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3"/>
  <sheetViews>
    <sheetView showZeros="0" topLeftCell="A83" workbookViewId="0">
      <selection activeCell="A1" sqref="A1 A1 A1 A1 A1 A1 A1 A1 A1 A1 A1 A1 A1 A1 A1 A1 A1 A1 A1 A1 A1 A1 A1"/>
    </sheetView>
  </sheetViews>
  <sheetFormatPr defaultColWidth="9.13636363636364" defaultRowHeight="14.25" customHeight="1"/>
  <cols>
    <col min="1" max="1" width="14.5727272727273" customWidth="1"/>
    <col min="2" max="2" width="21.0272727272727" customWidth="1"/>
    <col min="3" max="3" width="31.3090909090909" customWidth="1"/>
    <col min="4" max="4" width="31" customWidth="1"/>
    <col min="5" max="5" width="15.6" customWidth="1"/>
    <col min="6" max="6" width="19.7454545454545" customWidth="1"/>
    <col min="7" max="7" width="14.8818181818182" customWidth="1"/>
    <col min="8" max="8" width="19.7454545454545" customWidth="1"/>
    <col min="9" max="16" width="14.1727272727273" customWidth="1"/>
    <col min="17" max="17" width="13.6" customWidth="1"/>
    <col min="18" max="23" width="15.1727272727273" customWidth="1"/>
  </cols>
  <sheetData>
    <row r="1" ht="13.5" customHeight="1" spans="1:23">
      <c r="E1" s="1"/>
      <c r="F1" s="1"/>
      <c r="G1" s="1"/>
      <c r="H1" s="1"/>
      <c r="U1" s="108"/>
      <c r="W1" s="56" t="s">
        <v>250</v>
      </c>
    </row>
    <row r="2" ht="27.75" customHeight="1" spans="1:23">
      <c r="A2" s="27" t="s">
        <v>251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"单位名称："&amp;"云南交通技师学院（云南交通运输职业学院、云南省交通高级技工学校）"</f>
        <v>单位名称：云南交通技师学院（云南交通运输职业学院、云南省交通高级技工学校）</v>
      </c>
      <c r="B3" s="109" t="str">
        <f t="shared" si="0"/>
        <v>单位名称：云南交通技师学院（云南交通运输职业学院、云南省交通高级技工学校）</v>
      </c>
      <c r="C3" s="109"/>
      <c r="D3" s="109"/>
      <c r="E3" s="109"/>
      <c r="F3" s="109"/>
      <c r="G3" s="109"/>
      <c r="H3" s="109"/>
      <c r="I3" s="109"/>
      <c r="J3" s="6"/>
      <c r="K3" s="6"/>
      <c r="L3" s="6"/>
      <c r="M3" s="6"/>
      <c r="N3" s="6"/>
      <c r="O3" s="6"/>
      <c r="P3" s="6"/>
      <c r="Q3" s="6"/>
      <c r="U3" s="108"/>
      <c r="W3" s="104" t="s">
        <v>141</v>
      </c>
    </row>
    <row r="4" ht="21.75" customHeight="1" spans="1:23">
      <c r="A4" s="8" t="s">
        <v>252</v>
      </c>
      <c r="B4" s="8" t="s">
        <v>152</v>
      </c>
      <c r="C4" s="8" t="s">
        <v>153</v>
      </c>
      <c r="D4" s="8" t="s">
        <v>253</v>
      </c>
      <c r="E4" s="9" t="s">
        <v>154</v>
      </c>
      <c r="F4" s="9" t="s">
        <v>155</v>
      </c>
      <c r="G4" s="9" t="s">
        <v>156</v>
      </c>
      <c r="H4" s="9" t="s">
        <v>157</v>
      </c>
      <c r="I4" s="63" t="s">
        <v>30</v>
      </c>
      <c r="J4" s="63" t="s">
        <v>254</v>
      </c>
      <c r="K4" s="63"/>
      <c r="L4" s="63"/>
      <c r="M4" s="63"/>
      <c r="N4" s="110" t="s">
        <v>159</v>
      </c>
      <c r="O4" s="110"/>
      <c r="P4" s="110"/>
      <c r="Q4" s="9" t="s">
        <v>36</v>
      </c>
      <c r="R4" s="10" t="s">
        <v>51</v>
      </c>
      <c r="S4" s="11"/>
      <c r="T4" s="11"/>
      <c r="U4" s="11"/>
      <c r="V4" s="11"/>
      <c r="W4" s="12"/>
    </row>
    <row r="5" ht="21.75" customHeight="1" spans="1:23">
      <c r="A5" s="13"/>
      <c r="B5" s="13"/>
      <c r="C5" s="13"/>
      <c r="D5" s="13"/>
      <c r="E5" s="14"/>
      <c r="F5" s="14"/>
      <c r="G5" s="14"/>
      <c r="H5" s="14"/>
      <c r="I5" s="63"/>
      <c r="J5" s="48" t="s">
        <v>33</v>
      </c>
      <c r="K5" s="48"/>
      <c r="L5" s="48" t="s">
        <v>34</v>
      </c>
      <c r="M5" s="48" t="s">
        <v>35</v>
      </c>
      <c r="N5" s="111" t="s">
        <v>33</v>
      </c>
      <c r="O5" s="111" t="s">
        <v>34</v>
      </c>
      <c r="P5" s="111" t="s">
        <v>35</v>
      </c>
      <c r="Q5" s="14"/>
      <c r="R5" s="9" t="s">
        <v>32</v>
      </c>
      <c r="S5" s="9" t="s">
        <v>43</v>
      </c>
      <c r="T5" s="9" t="s">
        <v>165</v>
      </c>
      <c r="U5" s="9" t="s">
        <v>39</v>
      </c>
      <c r="V5" s="9" t="s">
        <v>40</v>
      </c>
      <c r="W5" s="9" t="s">
        <v>41</v>
      </c>
    </row>
    <row r="6" ht="40.5" customHeight="1" spans="1:23">
      <c r="A6" s="16"/>
      <c r="B6" s="16"/>
      <c r="C6" s="16"/>
      <c r="D6" s="16"/>
      <c r="E6" s="17"/>
      <c r="F6" s="17"/>
      <c r="G6" s="17"/>
      <c r="H6" s="17"/>
      <c r="I6" s="63"/>
      <c r="J6" s="48" t="s">
        <v>32</v>
      </c>
      <c r="K6" s="48" t="s">
        <v>255</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2"/>
      <c r="C8" s="23" t="s">
        <v>256</v>
      </c>
      <c r="D8" s="23"/>
      <c r="E8" s="23"/>
      <c r="F8" s="23"/>
      <c r="G8" s="23"/>
      <c r="H8" s="23"/>
      <c r="I8" s="113">
        <v>822122.3</v>
      </c>
      <c r="J8" s="113"/>
      <c r="K8" s="113"/>
      <c r="L8" s="113"/>
      <c r="M8" s="113"/>
      <c r="N8" s="113">
        <v>822122.3</v>
      </c>
      <c r="O8" s="113"/>
      <c r="P8" s="113"/>
      <c r="Q8" s="113"/>
      <c r="R8" s="113"/>
      <c r="S8" s="113"/>
      <c r="T8" s="113"/>
      <c r="U8" s="89"/>
      <c r="V8" s="113"/>
      <c r="W8" s="113"/>
    </row>
    <row r="9" ht="32.9" customHeight="1" spans="1:23">
      <c r="A9" s="23" t="s">
        <v>257</v>
      </c>
      <c r="B9" s="112" t="s">
        <v>258</v>
      </c>
      <c r="C9" s="23" t="s">
        <v>256</v>
      </c>
      <c r="D9" s="23" t="s">
        <v>45</v>
      </c>
      <c r="E9" s="23" t="s">
        <v>95</v>
      </c>
      <c r="F9" s="23" t="s">
        <v>96</v>
      </c>
      <c r="G9" s="23" t="s">
        <v>214</v>
      </c>
      <c r="H9" s="23" t="s">
        <v>215</v>
      </c>
      <c r="I9" s="113">
        <v>36005</v>
      </c>
      <c r="J9" s="113"/>
      <c r="K9" s="113"/>
      <c r="L9" s="113"/>
      <c r="M9" s="113"/>
      <c r="N9" s="113">
        <v>36005</v>
      </c>
      <c r="O9" s="113"/>
      <c r="P9" s="113"/>
      <c r="Q9" s="113"/>
      <c r="R9" s="113"/>
      <c r="S9" s="113"/>
      <c r="T9" s="113"/>
      <c r="U9" s="89"/>
      <c r="V9" s="113"/>
      <c r="W9" s="113"/>
    </row>
    <row r="10" ht="32.9" customHeight="1" spans="1:23">
      <c r="A10" s="23" t="s">
        <v>257</v>
      </c>
      <c r="B10" s="112" t="s">
        <v>258</v>
      </c>
      <c r="C10" s="23" t="s">
        <v>256</v>
      </c>
      <c r="D10" s="23" t="s">
        <v>45</v>
      </c>
      <c r="E10" s="23" t="s">
        <v>95</v>
      </c>
      <c r="F10" s="23" t="s">
        <v>96</v>
      </c>
      <c r="G10" s="23" t="s">
        <v>220</v>
      </c>
      <c r="H10" s="23" t="s">
        <v>221</v>
      </c>
      <c r="I10" s="113">
        <v>154010</v>
      </c>
      <c r="J10" s="113"/>
      <c r="K10" s="113"/>
      <c r="L10" s="113"/>
      <c r="M10" s="113"/>
      <c r="N10" s="113">
        <v>154010</v>
      </c>
      <c r="O10" s="113"/>
      <c r="P10" s="113"/>
      <c r="Q10" s="113"/>
      <c r="R10" s="113"/>
      <c r="S10" s="113"/>
      <c r="T10" s="113"/>
      <c r="U10" s="89"/>
      <c r="V10" s="113"/>
      <c r="W10" s="113"/>
    </row>
    <row r="11" ht="32.9" customHeight="1" spans="1:23">
      <c r="A11" s="23" t="s">
        <v>257</v>
      </c>
      <c r="B11" s="112" t="s">
        <v>258</v>
      </c>
      <c r="C11" s="23" t="s">
        <v>256</v>
      </c>
      <c r="D11" s="23" t="s">
        <v>45</v>
      </c>
      <c r="E11" s="23" t="s">
        <v>95</v>
      </c>
      <c r="F11" s="23" t="s">
        <v>96</v>
      </c>
      <c r="G11" s="23" t="s">
        <v>240</v>
      </c>
      <c r="H11" s="23" t="s">
        <v>241</v>
      </c>
      <c r="I11" s="113">
        <v>14858</v>
      </c>
      <c r="J11" s="113"/>
      <c r="K11" s="113"/>
      <c r="L11" s="113"/>
      <c r="M11" s="113"/>
      <c r="N11" s="113">
        <v>14858</v>
      </c>
      <c r="O11" s="113"/>
      <c r="P11" s="113"/>
      <c r="Q11" s="113"/>
      <c r="R11" s="113"/>
      <c r="S11" s="113"/>
      <c r="T11" s="113"/>
      <c r="U11" s="89"/>
      <c r="V11" s="113"/>
      <c r="W11" s="113"/>
    </row>
    <row r="12" ht="32.9" customHeight="1" spans="1:23">
      <c r="A12" s="23" t="s">
        <v>257</v>
      </c>
      <c r="B12" s="112" t="s">
        <v>258</v>
      </c>
      <c r="C12" s="23" t="s">
        <v>256</v>
      </c>
      <c r="D12" s="23" t="s">
        <v>45</v>
      </c>
      <c r="E12" s="23" t="s">
        <v>95</v>
      </c>
      <c r="F12" s="23" t="s">
        <v>96</v>
      </c>
      <c r="G12" s="23" t="s">
        <v>242</v>
      </c>
      <c r="H12" s="23" t="s">
        <v>243</v>
      </c>
      <c r="I12" s="113">
        <v>256835.3</v>
      </c>
      <c r="J12" s="113"/>
      <c r="K12" s="113"/>
      <c r="L12" s="113"/>
      <c r="M12" s="113"/>
      <c r="N12" s="113">
        <v>256835.3</v>
      </c>
      <c r="O12" s="113"/>
      <c r="P12" s="113"/>
      <c r="Q12" s="113"/>
      <c r="R12" s="113"/>
      <c r="S12" s="113"/>
      <c r="T12" s="113"/>
      <c r="U12" s="89"/>
      <c r="V12" s="113"/>
      <c r="W12" s="113"/>
    </row>
    <row r="13" ht="32.9" customHeight="1" spans="1:23">
      <c r="A13" s="23" t="s">
        <v>257</v>
      </c>
      <c r="B13" s="112" t="s">
        <v>258</v>
      </c>
      <c r="C13" s="23" t="s">
        <v>256</v>
      </c>
      <c r="D13" s="23" t="s">
        <v>45</v>
      </c>
      <c r="E13" s="23" t="s">
        <v>95</v>
      </c>
      <c r="F13" s="23" t="s">
        <v>96</v>
      </c>
      <c r="G13" s="23" t="s">
        <v>244</v>
      </c>
      <c r="H13" s="23" t="s">
        <v>245</v>
      </c>
      <c r="I13" s="113">
        <v>279014</v>
      </c>
      <c r="J13" s="113"/>
      <c r="K13" s="113"/>
      <c r="L13" s="113"/>
      <c r="M13" s="113"/>
      <c r="N13" s="113">
        <v>279014</v>
      </c>
      <c r="O13" s="113"/>
      <c r="P13" s="113"/>
      <c r="Q13" s="113"/>
      <c r="R13" s="113"/>
      <c r="S13" s="113"/>
      <c r="T13" s="113"/>
      <c r="U13" s="89"/>
      <c r="V13" s="113"/>
      <c r="W13" s="113"/>
    </row>
    <row r="14" ht="32.9" customHeight="1" spans="1:23">
      <c r="A14" s="23" t="s">
        <v>257</v>
      </c>
      <c r="B14" s="112" t="s">
        <v>258</v>
      </c>
      <c r="C14" s="23" t="s">
        <v>256</v>
      </c>
      <c r="D14" s="23" t="s">
        <v>45</v>
      </c>
      <c r="E14" s="23" t="s">
        <v>95</v>
      </c>
      <c r="F14" s="23" t="s">
        <v>96</v>
      </c>
      <c r="G14" s="23" t="s">
        <v>259</v>
      </c>
      <c r="H14" s="23" t="s">
        <v>260</v>
      </c>
      <c r="I14" s="113">
        <v>59400</v>
      </c>
      <c r="J14" s="113"/>
      <c r="K14" s="113"/>
      <c r="L14" s="113"/>
      <c r="M14" s="113"/>
      <c r="N14" s="113">
        <v>59400</v>
      </c>
      <c r="O14" s="113"/>
      <c r="P14" s="113"/>
      <c r="Q14" s="113"/>
      <c r="R14" s="113"/>
      <c r="S14" s="113"/>
      <c r="T14" s="113"/>
      <c r="U14" s="89"/>
      <c r="V14" s="113"/>
      <c r="W14" s="113"/>
    </row>
    <row r="15" ht="32.9" customHeight="1" spans="1:23">
      <c r="A15" s="23" t="s">
        <v>257</v>
      </c>
      <c r="B15" s="112" t="s">
        <v>258</v>
      </c>
      <c r="C15" s="23" t="s">
        <v>256</v>
      </c>
      <c r="D15" s="23" t="s">
        <v>45</v>
      </c>
      <c r="E15" s="23" t="s">
        <v>95</v>
      </c>
      <c r="F15" s="23" t="s">
        <v>96</v>
      </c>
      <c r="G15" s="23" t="s">
        <v>261</v>
      </c>
      <c r="H15" s="23" t="s">
        <v>262</v>
      </c>
      <c r="I15" s="113">
        <v>22000</v>
      </c>
      <c r="J15" s="113"/>
      <c r="K15" s="113"/>
      <c r="L15" s="113"/>
      <c r="M15" s="113"/>
      <c r="N15" s="113">
        <v>22000</v>
      </c>
      <c r="O15" s="113"/>
      <c r="P15" s="113"/>
      <c r="Q15" s="113"/>
      <c r="R15" s="113"/>
      <c r="S15" s="113"/>
      <c r="T15" s="113"/>
      <c r="U15" s="89"/>
      <c r="V15" s="113"/>
      <c r="W15" s="113"/>
    </row>
    <row r="16" ht="32.9" customHeight="1" spans="1:23">
      <c r="A16" s="23"/>
      <c r="B16" s="23"/>
      <c r="C16" s="23" t="s">
        <v>263</v>
      </c>
      <c r="D16" s="23"/>
      <c r="E16" s="23"/>
      <c r="F16" s="23"/>
      <c r="G16" s="23"/>
      <c r="H16" s="23"/>
      <c r="I16" s="113">
        <v>120000</v>
      </c>
      <c r="J16" s="113"/>
      <c r="K16" s="113"/>
      <c r="L16" s="113"/>
      <c r="M16" s="113"/>
      <c r="N16" s="113">
        <v>120000</v>
      </c>
      <c r="O16" s="113"/>
      <c r="P16" s="113"/>
      <c r="Q16" s="113"/>
      <c r="R16" s="113"/>
      <c r="S16" s="113"/>
      <c r="T16" s="113"/>
      <c r="U16" s="89"/>
      <c r="V16" s="113"/>
      <c r="W16" s="113"/>
    </row>
    <row r="17" ht="32.9" customHeight="1" spans="1:23">
      <c r="A17" s="23" t="s">
        <v>257</v>
      </c>
      <c r="B17" s="112" t="s">
        <v>264</v>
      </c>
      <c r="C17" s="23" t="s">
        <v>263</v>
      </c>
      <c r="D17" s="23" t="s">
        <v>45</v>
      </c>
      <c r="E17" s="23" t="s">
        <v>65</v>
      </c>
      <c r="F17" s="23" t="s">
        <v>66</v>
      </c>
      <c r="G17" s="23" t="s">
        <v>214</v>
      </c>
      <c r="H17" s="23" t="s">
        <v>215</v>
      </c>
      <c r="I17" s="113">
        <v>5000</v>
      </c>
      <c r="J17" s="113"/>
      <c r="K17" s="113"/>
      <c r="L17" s="113"/>
      <c r="M17" s="113"/>
      <c r="N17" s="113">
        <v>5000</v>
      </c>
      <c r="O17" s="113"/>
      <c r="P17" s="113"/>
      <c r="Q17" s="113"/>
      <c r="R17" s="113"/>
      <c r="S17" s="113"/>
      <c r="T17" s="113"/>
      <c r="U17" s="89"/>
      <c r="V17" s="113"/>
      <c r="W17" s="113"/>
    </row>
    <row r="18" ht="32.9" customHeight="1" spans="1:23">
      <c r="A18" s="23" t="s">
        <v>257</v>
      </c>
      <c r="B18" s="112" t="s">
        <v>264</v>
      </c>
      <c r="C18" s="23" t="s">
        <v>263</v>
      </c>
      <c r="D18" s="23" t="s">
        <v>45</v>
      </c>
      <c r="E18" s="23" t="s">
        <v>65</v>
      </c>
      <c r="F18" s="23" t="s">
        <v>66</v>
      </c>
      <c r="G18" s="23" t="s">
        <v>216</v>
      </c>
      <c r="H18" s="23" t="s">
        <v>217</v>
      </c>
      <c r="I18" s="113">
        <v>50000</v>
      </c>
      <c r="J18" s="113"/>
      <c r="K18" s="113"/>
      <c r="L18" s="113"/>
      <c r="M18" s="113"/>
      <c r="N18" s="113">
        <v>50000</v>
      </c>
      <c r="O18" s="113"/>
      <c r="P18" s="113"/>
      <c r="Q18" s="113"/>
      <c r="R18" s="113"/>
      <c r="S18" s="113"/>
      <c r="T18" s="113"/>
      <c r="U18" s="89"/>
      <c r="V18" s="113"/>
      <c r="W18" s="113"/>
    </row>
    <row r="19" ht="32.9" customHeight="1" spans="1:23">
      <c r="A19" s="23" t="s">
        <v>257</v>
      </c>
      <c r="B19" s="112" t="s">
        <v>264</v>
      </c>
      <c r="C19" s="23" t="s">
        <v>263</v>
      </c>
      <c r="D19" s="23" t="s">
        <v>45</v>
      </c>
      <c r="E19" s="23" t="s">
        <v>65</v>
      </c>
      <c r="F19" s="23" t="s">
        <v>66</v>
      </c>
      <c r="G19" s="23" t="s">
        <v>240</v>
      </c>
      <c r="H19" s="23" t="s">
        <v>241</v>
      </c>
      <c r="I19" s="113">
        <v>50000</v>
      </c>
      <c r="J19" s="113"/>
      <c r="K19" s="113"/>
      <c r="L19" s="113"/>
      <c r="M19" s="113"/>
      <c r="N19" s="113">
        <v>50000</v>
      </c>
      <c r="O19" s="113"/>
      <c r="P19" s="113"/>
      <c r="Q19" s="113"/>
      <c r="R19" s="113"/>
      <c r="S19" s="113"/>
      <c r="T19" s="113"/>
      <c r="U19" s="89"/>
      <c r="V19" s="113"/>
      <c r="W19" s="113"/>
    </row>
    <row r="20" ht="32.9" customHeight="1" spans="1:23">
      <c r="A20" s="23" t="s">
        <v>257</v>
      </c>
      <c r="B20" s="112" t="s">
        <v>264</v>
      </c>
      <c r="C20" s="23" t="s">
        <v>263</v>
      </c>
      <c r="D20" s="23" t="s">
        <v>45</v>
      </c>
      <c r="E20" s="23" t="s">
        <v>65</v>
      </c>
      <c r="F20" s="23" t="s">
        <v>66</v>
      </c>
      <c r="G20" s="23" t="s">
        <v>244</v>
      </c>
      <c r="H20" s="23" t="s">
        <v>245</v>
      </c>
      <c r="I20" s="113">
        <v>15000</v>
      </c>
      <c r="J20" s="113"/>
      <c r="K20" s="113"/>
      <c r="L20" s="113"/>
      <c r="M20" s="113"/>
      <c r="N20" s="113">
        <v>15000</v>
      </c>
      <c r="O20" s="113"/>
      <c r="P20" s="113"/>
      <c r="Q20" s="113"/>
      <c r="R20" s="113"/>
      <c r="S20" s="113"/>
      <c r="T20" s="113"/>
      <c r="U20" s="89"/>
      <c r="V20" s="113"/>
      <c r="W20" s="113"/>
    </row>
    <row r="21" ht="32.9" customHeight="1" spans="1:23">
      <c r="A21" s="23"/>
      <c r="B21" s="23"/>
      <c r="C21" s="23" t="s">
        <v>265</v>
      </c>
      <c r="D21" s="23"/>
      <c r="E21" s="23"/>
      <c r="F21" s="23"/>
      <c r="G21" s="23"/>
      <c r="H21" s="23"/>
      <c r="I21" s="113">
        <v>4000</v>
      </c>
      <c r="J21" s="113"/>
      <c r="K21" s="113"/>
      <c r="L21" s="113"/>
      <c r="M21" s="113"/>
      <c r="N21" s="113">
        <v>4000</v>
      </c>
      <c r="O21" s="113"/>
      <c r="P21" s="113"/>
      <c r="Q21" s="113"/>
      <c r="R21" s="113"/>
      <c r="S21" s="113"/>
      <c r="T21" s="113"/>
      <c r="U21" s="89"/>
      <c r="V21" s="113"/>
      <c r="W21" s="113"/>
    </row>
    <row r="22" ht="32.9" customHeight="1" spans="1:23">
      <c r="A22" s="23" t="s">
        <v>257</v>
      </c>
      <c r="B22" s="112" t="s">
        <v>266</v>
      </c>
      <c r="C22" s="23" t="s">
        <v>265</v>
      </c>
      <c r="D22" s="23" t="s">
        <v>45</v>
      </c>
      <c r="E22" s="23" t="s">
        <v>75</v>
      </c>
      <c r="F22" s="23" t="s">
        <v>76</v>
      </c>
      <c r="G22" s="23" t="s">
        <v>214</v>
      </c>
      <c r="H22" s="23" t="s">
        <v>215</v>
      </c>
      <c r="I22" s="113">
        <v>4000</v>
      </c>
      <c r="J22" s="113"/>
      <c r="K22" s="113"/>
      <c r="L22" s="113"/>
      <c r="M22" s="113"/>
      <c r="N22" s="113">
        <v>4000</v>
      </c>
      <c r="O22" s="113"/>
      <c r="P22" s="113"/>
      <c r="Q22" s="113"/>
      <c r="R22" s="113"/>
      <c r="S22" s="113"/>
      <c r="T22" s="113"/>
      <c r="U22" s="89"/>
      <c r="V22" s="113"/>
      <c r="W22" s="113"/>
    </row>
    <row r="23" ht="32.9" customHeight="1" spans="1:23">
      <c r="A23" s="23"/>
      <c r="B23" s="23"/>
      <c r="C23" s="23" t="s">
        <v>267</v>
      </c>
      <c r="D23" s="23"/>
      <c r="E23" s="23"/>
      <c r="F23" s="23"/>
      <c r="G23" s="23"/>
      <c r="H23" s="23"/>
      <c r="I23" s="113">
        <v>620000</v>
      </c>
      <c r="J23" s="113"/>
      <c r="K23" s="113"/>
      <c r="L23" s="113"/>
      <c r="M23" s="113"/>
      <c r="N23" s="113">
        <v>620000</v>
      </c>
      <c r="O23" s="113"/>
      <c r="P23" s="113"/>
      <c r="Q23" s="113"/>
      <c r="R23" s="113"/>
      <c r="S23" s="113"/>
      <c r="T23" s="113"/>
      <c r="U23" s="89"/>
      <c r="V23" s="113"/>
      <c r="W23" s="113"/>
    </row>
    <row r="24" ht="32.9" customHeight="1" spans="1:23">
      <c r="A24" s="23" t="s">
        <v>257</v>
      </c>
      <c r="B24" s="112" t="s">
        <v>268</v>
      </c>
      <c r="C24" s="23" t="s">
        <v>267</v>
      </c>
      <c r="D24" s="23" t="s">
        <v>45</v>
      </c>
      <c r="E24" s="23" t="s">
        <v>63</v>
      </c>
      <c r="F24" s="23" t="s">
        <v>64</v>
      </c>
      <c r="G24" s="23" t="s">
        <v>218</v>
      </c>
      <c r="H24" s="23" t="s">
        <v>219</v>
      </c>
      <c r="I24" s="113">
        <v>8700</v>
      </c>
      <c r="J24" s="113"/>
      <c r="K24" s="113"/>
      <c r="L24" s="113"/>
      <c r="M24" s="113"/>
      <c r="N24" s="113">
        <v>8700</v>
      </c>
      <c r="O24" s="113"/>
      <c r="P24" s="113"/>
      <c r="Q24" s="113"/>
      <c r="R24" s="113"/>
      <c r="S24" s="113"/>
      <c r="T24" s="113"/>
      <c r="U24" s="89"/>
      <c r="V24" s="113"/>
      <c r="W24" s="113"/>
    </row>
    <row r="25" ht="32.9" customHeight="1" spans="1:23">
      <c r="A25" s="23" t="s">
        <v>257</v>
      </c>
      <c r="B25" s="112" t="s">
        <v>268</v>
      </c>
      <c r="C25" s="23" t="s">
        <v>267</v>
      </c>
      <c r="D25" s="23" t="s">
        <v>45</v>
      </c>
      <c r="E25" s="23" t="s">
        <v>63</v>
      </c>
      <c r="F25" s="23" t="s">
        <v>64</v>
      </c>
      <c r="G25" s="23" t="s">
        <v>194</v>
      </c>
      <c r="H25" s="23" t="s">
        <v>195</v>
      </c>
      <c r="I25" s="113">
        <v>120000</v>
      </c>
      <c r="J25" s="113"/>
      <c r="K25" s="113"/>
      <c r="L25" s="113"/>
      <c r="M25" s="113"/>
      <c r="N25" s="113">
        <v>120000</v>
      </c>
      <c r="O25" s="113"/>
      <c r="P25" s="113"/>
      <c r="Q25" s="113"/>
      <c r="R25" s="113"/>
      <c r="S25" s="113"/>
      <c r="T25" s="113"/>
      <c r="U25" s="89"/>
      <c r="V25" s="113"/>
      <c r="W25" s="113"/>
    </row>
    <row r="26" ht="32.9" customHeight="1" spans="1:23">
      <c r="A26" s="23" t="s">
        <v>257</v>
      </c>
      <c r="B26" s="112" t="s">
        <v>268</v>
      </c>
      <c r="C26" s="23" t="s">
        <v>267</v>
      </c>
      <c r="D26" s="23" t="s">
        <v>45</v>
      </c>
      <c r="E26" s="23" t="s">
        <v>63</v>
      </c>
      <c r="F26" s="23" t="s">
        <v>64</v>
      </c>
      <c r="G26" s="23" t="s">
        <v>259</v>
      </c>
      <c r="H26" s="23" t="s">
        <v>260</v>
      </c>
      <c r="I26" s="113">
        <v>201100</v>
      </c>
      <c r="J26" s="113"/>
      <c r="K26" s="113"/>
      <c r="L26" s="113"/>
      <c r="M26" s="113"/>
      <c r="N26" s="113">
        <v>201100</v>
      </c>
      <c r="O26" s="113"/>
      <c r="P26" s="113"/>
      <c r="Q26" s="113"/>
      <c r="R26" s="113"/>
      <c r="S26" s="113"/>
      <c r="T26" s="113"/>
      <c r="U26" s="89"/>
      <c r="V26" s="113"/>
      <c r="W26" s="113"/>
    </row>
    <row r="27" ht="32.9" customHeight="1" spans="1:23">
      <c r="A27" s="23" t="s">
        <v>257</v>
      </c>
      <c r="B27" s="112" t="s">
        <v>268</v>
      </c>
      <c r="C27" s="23" t="s">
        <v>267</v>
      </c>
      <c r="D27" s="23" t="s">
        <v>45</v>
      </c>
      <c r="E27" s="23" t="s">
        <v>63</v>
      </c>
      <c r="F27" s="23" t="s">
        <v>64</v>
      </c>
      <c r="G27" s="23" t="s">
        <v>261</v>
      </c>
      <c r="H27" s="23" t="s">
        <v>262</v>
      </c>
      <c r="I27" s="113">
        <v>290200</v>
      </c>
      <c r="J27" s="113"/>
      <c r="K27" s="113"/>
      <c r="L27" s="113"/>
      <c r="M27" s="113"/>
      <c r="N27" s="113">
        <v>290200</v>
      </c>
      <c r="O27" s="113"/>
      <c r="P27" s="113"/>
      <c r="Q27" s="113"/>
      <c r="R27" s="113"/>
      <c r="S27" s="113"/>
      <c r="T27" s="113"/>
      <c r="U27" s="89"/>
      <c r="V27" s="113"/>
      <c r="W27" s="113"/>
    </row>
    <row r="28" ht="32.9" customHeight="1" spans="1:23">
      <c r="A28" s="23"/>
      <c r="B28" s="23"/>
      <c r="C28" s="23" t="s">
        <v>269</v>
      </c>
      <c r="D28" s="23"/>
      <c r="E28" s="23"/>
      <c r="F28" s="23"/>
      <c r="G28" s="23"/>
      <c r="H28" s="23"/>
      <c r="I28" s="113">
        <v>950000</v>
      </c>
      <c r="J28" s="113"/>
      <c r="K28" s="113"/>
      <c r="L28" s="113"/>
      <c r="M28" s="113"/>
      <c r="N28" s="113">
        <v>950000</v>
      </c>
      <c r="O28" s="113"/>
      <c r="P28" s="113"/>
      <c r="Q28" s="113"/>
      <c r="R28" s="113"/>
      <c r="S28" s="113"/>
      <c r="T28" s="113"/>
      <c r="U28" s="89"/>
      <c r="V28" s="113"/>
      <c r="W28" s="113"/>
    </row>
    <row r="29" ht="32.9" customHeight="1" spans="1:23">
      <c r="A29" s="23" t="s">
        <v>257</v>
      </c>
      <c r="B29" s="112" t="s">
        <v>270</v>
      </c>
      <c r="C29" s="23" t="s">
        <v>269</v>
      </c>
      <c r="D29" s="23" t="s">
        <v>45</v>
      </c>
      <c r="E29" s="23" t="s">
        <v>65</v>
      </c>
      <c r="F29" s="23" t="s">
        <v>66</v>
      </c>
      <c r="G29" s="23" t="s">
        <v>194</v>
      </c>
      <c r="H29" s="23" t="s">
        <v>195</v>
      </c>
      <c r="I29" s="113">
        <v>950000</v>
      </c>
      <c r="J29" s="113"/>
      <c r="K29" s="113"/>
      <c r="L29" s="113"/>
      <c r="M29" s="113"/>
      <c r="N29" s="113">
        <v>950000</v>
      </c>
      <c r="O29" s="113"/>
      <c r="P29" s="113"/>
      <c r="Q29" s="113"/>
      <c r="R29" s="113"/>
      <c r="S29" s="113"/>
      <c r="T29" s="113"/>
      <c r="U29" s="89"/>
      <c r="V29" s="113"/>
      <c r="W29" s="113"/>
    </row>
    <row r="30" ht="32.9" customHeight="1" spans="1:23">
      <c r="A30" s="23"/>
      <c r="B30" s="23"/>
      <c r="C30" s="23" t="s">
        <v>271</v>
      </c>
      <c r="D30" s="23"/>
      <c r="E30" s="23"/>
      <c r="F30" s="23"/>
      <c r="G30" s="23"/>
      <c r="H30" s="23"/>
      <c r="I30" s="113">
        <v>258474</v>
      </c>
      <c r="J30" s="113"/>
      <c r="K30" s="113"/>
      <c r="L30" s="113"/>
      <c r="M30" s="113"/>
      <c r="N30" s="113">
        <v>258474</v>
      </c>
      <c r="O30" s="113"/>
      <c r="P30" s="113"/>
      <c r="Q30" s="113"/>
      <c r="R30" s="113"/>
      <c r="S30" s="113"/>
      <c r="T30" s="113"/>
      <c r="U30" s="89"/>
      <c r="V30" s="113"/>
      <c r="W30" s="113"/>
    </row>
    <row r="31" ht="32.9" customHeight="1" spans="1:23">
      <c r="A31" s="23" t="s">
        <v>257</v>
      </c>
      <c r="B31" s="112" t="s">
        <v>272</v>
      </c>
      <c r="C31" s="23" t="s">
        <v>271</v>
      </c>
      <c r="D31" s="23" t="s">
        <v>45</v>
      </c>
      <c r="E31" s="23" t="s">
        <v>63</v>
      </c>
      <c r="F31" s="23" t="s">
        <v>64</v>
      </c>
      <c r="G31" s="23" t="s">
        <v>228</v>
      </c>
      <c r="H31" s="23" t="s">
        <v>229</v>
      </c>
      <c r="I31" s="113">
        <v>240000</v>
      </c>
      <c r="J31" s="113"/>
      <c r="K31" s="113"/>
      <c r="L31" s="113"/>
      <c r="M31" s="113"/>
      <c r="N31" s="113">
        <v>240000</v>
      </c>
      <c r="O31" s="113"/>
      <c r="P31" s="113"/>
      <c r="Q31" s="113"/>
      <c r="R31" s="113"/>
      <c r="S31" s="113"/>
      <c r="T31" s="113"/>
      <c r="U31" s="89"/>
      <c r="V31" s="113"/>
      <c r="W31" s="113"/>
    </row>
    <row r="32" ht="32.9" customHeight="1" spans="1:23">
      <c r="A32" s="23" t="s">
        <v>257</v>
      </c>
      <c r="B32" s="112" t="s">
        <v>272</v>
      </c>
      <c r="C32" s="23" t="s">
        <v>271</v>
      </c>
      <c r="D32" s="23" t="s">
        <v>45</v>
      </c>
      <c r="E32" s="23" t="s">
        <v>63</v>
      </c>
      <c r="F32" s="23" t="s">
        <v>64</v>
      </c>
      <c r="G32" s="23" t="s">
        <v>259</v>
      </c>
      <c r="H32" s="23" t="s">
        <v>260</v>
      </c>
      <c r="I32" s="113">
        <v>13474</v>
      </c>
      <c r="J32" s="113"/>
      <c r="K32" s="113"/>
      <c r="L32" s="113"/>
      <c r="M32" s="113"/>
      <c r="N32" s="113">
        <v>13474</v>
      </c>
      <c r="O32" s="113"/>
      <c r="P32" s="113"/>
      <c r="Q32" s="113"/>
      <c r="R32" s="113"/>
      <c r="S32" s="113"/>
      <c r="T32" s="113"/>
      <c r="U32" s="89"/>
      <c r="V32" s="113"/>
      <c r="W32" s="113"/>
    </row>
    <row r="33" ht="32.9" customHeight="1" spans="1:23">
      <c r="A33" s="23" t="s">
        <v>257</v>
      </c>
      <c r="B33" s="112" t="s">
        <v>272</v>
      </c>
      <c r="C33" s="23" t="s">
        <v>271</v>
      </c>
      <c r="D33" s="23" t="s">
        <v>45</v>
      </c>
      <c r="E33" s="23" t="s">
        <v>63</v>
      </c>
      <c r="F33" s="23" t="s">
        <v>64</v>
      </c>
      <c r="G33" s="23" t="s">
        <v>273</v>
      </c>
      <c r="H33" s="23" t="s">
        <v>274</v>
      </c>
      <c r="I33" s="113">
        <v>5000</v>
      </c>
      <c r="J33" s="113"/>
      <c r="K33" s="113"/>
      <c r="L33" s="113"/>
      <c r="M33" s="113"/>
      <c r="N33" s="113">
        <v>5000</v>
      </c>
      <c r="O33" s="113"/>
      <c r="P33" s="113"/>
      <c r="Q33" s="113"/>
      <c r="R33" s="113"/>
      <c r="S33" s="113"/>
      <c r="T33" s="113"/>
      <c r="U33" s="89"/>
      <c r="V33" s="113"/>
      <c r="W33" s="113"/>
    </row>
    <row r="34" ht="32.9" customHeight="1" spans="1:23">
      <c r="A34" s="23"/>
      <c r="B34" s="23"/>
      <c r="C34" s="23" t="s">
        <v>275</v>
      </c>
      <c r="D34" s="23"/>
      <c r="E34" s="23"/>
      <c r="F34" s="23"/>
      <c r="G34" s="23"/>
      <c r="H34" s="23"/>
      <c r="I34" s="113">
        <v>107500</v>
      </c>
      <c r="J34" s="113"/>
      <c r="K34" s="113"/>
      <c r="L34" s="113"/>
      <c r="M34" s="113"/>
      <c r="N34" s="113">
        <v>107500</v>
      </c>
      <c r="O34" s="113"/>
      <c r="P34" s="113"/>
      <c r="Q34" s="113"/>
      <c r="R34" s="113"/>
      <c r="S34" s="113"/>
      <c r="T34" s="113"/>
      <c r="U34" s="89"/>
      <c r="V34" s="113"/>
      <c r="W34" s="113"/>
    </row>
    <row r="35" ht="32.9" customHeight="1" spans="1:23">
      <c r="A35" s="23" t="s">
        <v>257</v>
      </c>
      <c r="B35" s="112" t="s">
        <v>276</v>
      </c>
      <c r="C35" s="23" t="s">
        <v>275</v>
      </c>
      <c r="D35" s="23" t="s">
        <v>45</v>
      </c>
      <c r="E35" s="23" t="s">
        <v>69</v>
      </c>
      <c r="F35" s="23" t="s">
        <v>70</v>
      </c>
      <c r="G35" s="23" t="s">
        <v>198</v>
      </c>
      <c r="H35" s="23" t="s">
        <v>199</v>
      </c>
      <c r="I35" s="113">
        <v>107500</v>
      </c>
      <c r="J35" s="113"/>
      <c r="K35" s="113"/>
      <c r="L35" s="113"/>
      <c r="M35" s="113"/>
      <c r="N35" s="113">
        <v>107500</v>
      </c>
      <c r="O35" s="113"/>
      <c r="P35" s="113"/>
      <c r="Q35" s="113"/>
      <c r="R35" s="113"/>
      <c r="S35" s="113"/>
      <c r="T35" s="113"/>
      <c r="U35" s="89"/>
      <c r="V35" s="113"/>
      <c r="W35" s="113"/>
    </row>
    <row r="36" ht="32.9" customHeight="1" spans="1:23">
      <c r="A36" s="23"/>
      <c r="B36" s="23"/>
      <c r="C36" s="23" t="s">
        <v>277</v>
      </c>
      <c r="D36" s="23"/>
      <c r="E36" s="23"/>
      <c r="F36" s="23"/>
      <c r="G36" s="23"/>
      <c r="H36" s="23"/>
      <c r="I36" s="113">
        <v>2430</v>
      </c>
      <c r="J36" s="113"/>
      <c r="K36" s="113"/>
      <c r="L36" s="113"/>
      <c r="M36" s="113"/>
      <c r="N36" s="113">
        <v>2430</v>
      </c>
      <c r="O36" s="113"/>
      <c r="P36" s="113"/>
      <c r="Q36" s="113"/>
      <c r="R36" s="113"/>
      <c r="S36" s="113"/>
      <c r="T36" s="113"/>
      <c r="U36" s="89"/>
      <c r="V36" s="113"/>
      <c r="W36" s="113"/>
    </row>
    <row r="37" ht="32.9" customHeight="1" spans="1:23">
      <c r="A37" s="23" t="s">
        <v>257</v>
      </c>
      <c r="B37" s="112" t="s">
        <v>278</v>
      </c>
      <c r="C37" s="23" t="s">
        <v>277</v>
      </c>
      <c r="D37" s="23" t="s">
        <v>45</v>
      </c>
      <c r="E37" s="23" t="s">
        <v>65</v>
      </c>
      <c r="F37" s="23" t="s">
        <v>66</v>
      </c>
      <c r="G37" s="23" t="s">
        <v>259</v>
      </c>
      <c r="H37" s="23" t="s">
        <v>260</v>
      </c>
      <c r="I37" s="113">
        <v>2430</v>
      </c>
      <c r="J37" s="113"/>
      <c r="K37" s="113"/>
      <c r="L37" s="113"/>
      <c r="M37" s="113"/>
      <c r="N37" s="113">
        <v>2430</v>
      </c>
      <c r="O37" s="113"/>
      <c r="P37" s="113"/>
      <c r="Q37" s="113"/>
      <c r="R37" s="113"/>
      <c r="S37" s="113"/>
      <c r="T37" s="113"/>
      <c r="U37" s="89"/>
      <c r="V37" s="113"/>
      <c r="W37" s="113"/>
    </row>
    <row r="38" ht="32.9" customHeight="1" spans="1:23">
      <c r="A38" s="23"/>
      <c r="B38" s="23"/>
      <c r="C38" s="23" t="s">
        <v>279</v>
      </c>
      <c r="D38" s="23"/>
      <c r="E38" s="23"/>
      <c r="F38" s="23"/>
      <c r="G38" s="23"/>
      <c r="H38" s="23"/>
      <c r="I38" s="113">
        <v>150000</v>
      </c>
      <c r="J38" s="113"/>
      <c r="K38" s="113"/>
      <c r="L38" s="113"/>
      <c r="M38" s="113"/>
      <c r="N38" s="113">
        <v>150000</v>
      </c>
      <c r="O38" s="113"/>
      <c r="P38" s="113"/>
      <c r="Q38" s="113"/>
      <c r="R38" s="113"/>
      <c r="S38" s="113"/>
      <c r="T38" s="113"/>
      <c r="U38" s="89"/>
      <c r="V38" s="113"/>
      <c r="W38" s="113"/>
    </row>
    <row r="39" ht="32.9" customHeight="1" spans="1:23">
      <c r="A39" s="23" t="s">
        <v>257</v>
      </c>
      <c r="B39" s="112" t="s">
        <v>280</v>
      </c>
      <c r="C39" s="23" t="s">
        <v>279</v>
      </c>
      <c r="D39" s="23" t="s">
        <v>45</v>
      </c>
      <c r="E39" s="23" t="s">
        <v>81</v>
      </c>
      <c r="F39" s="23" t="s">
        <v>82</v>
      </c>
      <c r="G39" s="23" t="s">
        <v>224</v>
      </c>
      <c r="H39" s="23" t="s">
        <v>225</v>
      </c>
      <c r="I39" s="113">
        <v>150000</v>
      </c>
      <c r="J39" s="113"/>
      <c r="K39" s="113"/>
      <c r="L39" s="113"/>
      <c r="M39" s="113"/>
      <c r="N39" s="113">
        <v>150000</v>
      </c>
      <c r="O39" s="113"/>
      <c r="P39" s="113"/>
      <c r="Q39" s="113"/>
      <c r="R39" s="113"/>
      <c r="S39" s="113"/>
      <c r="T39" s="113"/>
      <c r="U39" s="89"/>
      <c r="V39" s="113"/>
      <c r="W39" s="113"/>
    </row>
    <row r="40" ht="32.9" customHeight="1" spans="1:23">
      <c r="A40" s="23"/>
      <c r="B40" s="23"/>
      <c r="C40" s="23" t="s">
        <v>281</v>
      </c>
      <c r="D40" s="23"/>
      <c r="E40" s="23"/>
      <c r="F40" s="23"/>
      <c r="G40" s="23"/>
      <c r="H40" s="23"/>
      <c r="I40" s="113">
        <v>530000</v>
      </c>
      <c r="J40" s="113">
        <v>530000</v>
      </c>
      <c r="K40" s="113">
        <v>530000</v>
      </c>
      <c r="L40" s="113"/>
      <c r="M40" s="113"/>
      <c r="N40" s="113"/>
      <c r="O40" s="113"/>
      <c r="P40" s="113"/>
      <c r="Q40" s="113"/>
      <c r="R40" s="113"/>
      <c r="S40" s="113"/>
      <c r="T40" s="113"/>
      <c r="U40" s="89"/>
      <c r="V40" s="113"/>
      <c r="W40" s="113"/>
    </row>
    <row r="41" ht="32.9" customHeight="1" spans="1:23">
      <c r="A41" s="23" t="s">
        <v>257</v>
      </c>
      <c r="B41" s="112" t="s">
        <v>282</v>
      </c>
      <c r="C41" s="23" t="s">
        <v>281</v>
      </c>
      <c r="D41" s="23" t="s">
        <v>45</v>
      </c>
      <c r="E41" s="23" t="s">
        <v>63</v>
      </c>
      <c r="F41" s="23" t="s">
        <v>64</v>
      </c>
      <c r="G41" s="23" t="s">
        <v>194</v>
      </c>
      <c r="H41" s="23" t="s">
        <v>195</v>
      </c>
      <c r="I41" s="113">
        <v>530000</v>
      </c>
      <c r="J41" s="113">
        <v>530000</v>
      </c>
      <c r="K41" s="113">
        <v>530000</v>
      </c>
      <c r="L41" s="113"/>
      <c r="M41" s="113"/>
      <c r="N41" s="113"/>
      <c r="O41" s="113"/>
      <c r="P41" s="113"/>
      <c r="Q41" s="113"/>
      <c r="R41" s="113"/>
      <c r="S41" s="113"/>
      <c r="T41" s="113"/>
      <c r="U41" s="89"/>
      <c r="V41" s="113"/>
      <c r="W41" s="113"/>
    </row>
    <row r="42" ht="32.9" customHeight="1" spans="1:23">
      <c r="A42" s="23"/>
      <c r="B42" s="23"/>
      <c r="C42" s="23" t="s">
        <v>283</v>
      </c>
      <c r="D42" s="23"/>
      <c r="E42" s="23"/>
      <c r="F42" s="23"/>
      <c r="G42" s="23"/>
      <c r="H42" s="23"/>
      <c r="I42" s="113">
        <v>350000</v>
      </c>
      <c r="J42" s="113">
        <v>350000</v>
      </c>
      <c r="K42" s="113">
        <v>350000</v>
      </c>
      <c r="L42" s="113"/>
      <c r="M42" s="113"/>
      <c r="N42" s="113"/>
      <c r="O42" s="113"/>
      <c r="P42" s="113"/>
      <c r="Q42" s="113"/>
      <c r="R42" s="113"/>
      <c r="S42" s="113"/>
      <c r="T42" s="113"/>
      <c r="U42" s="89"/>
      <c r="V42" s="113"/>
      <c r="W42" s="113"/>
    </row>
    <row r="43" ht="32.9" customHeight="1" spans="1:23">
      <c r="A43" s="23" t="s">
        <v>284</v>
      </c>
      <c r="B43" s="112" t="s">
        <v>285</v>
      </c>
      <c r="C43" s="23" t="s">
        <v>283</v>
      </c>
      <c r="D43" s="23" t="s">
        <v>45</v>
      </c>
      <c r="E43" s="23" t="s">
        <v>63</v>
      </c>
      <c r="F43" s="23" t="s">
        <v>64</v>
      </c>
      <c r="G43" s="23" t="s">
        <v>240</v>
      </c>
      <c r="H43" s="23" t="s">
        <v>241</v>
      </c>
      <c r="I43" s="113">
        <v>350000</v>
      </c>
      <c r="J43" s="113">
        <v>350000</v>
      </c>
      <c r="K43" s="113">
        <v>350000</v>
      </c>
      <c r="L43" s="113"/>
      <c r="M43" s="113"/>
      <c r="N43" s="113"/>
      <c r="O43" s="113"/>
      <c r="P43" s="113"/>
      <c r="Q43" s="113"/>
      <c r="R43" s="113"/>
      <c r="S43" s="113"/>
      <c r="T43" s="113"/>
      <c r="U43" s="89"/>
      <c r="V43" s="113"/>
      <c r="W43" s="113"/>
    </row>
    <row r="44" ht="32.9" customHeight="1" spans="1:23">
      <c r="A44" s="23"/>
      <c r="B44" s="23"/>
      <c r="C44" s="23" t="s">
        <v>286</v>
      </c>
      <c r="D44" s="23"/>
      <c r="E44" s="23"/>
      <c r="F44" s="23"/>
      <c r="G44" s="23"/>
      <c r="H44" s="23"/>
      <c r="I44" s="113">
        <v>243717.6</v>
      </c>
      <c r="J44" s="113"/>
      <c r="K44" s="113"/>
      <c r="L44" s="113"/>
      <c r="M44" s="113"/>
      <c r="N44" s="113">
        <v>243717.6</v>
      </c>
      <c r="O44" s="113"/>
      <c r="P44" s="113"/>
      <c r="Q44" s="113"/>
      <c r="R44" s="113"/>
      <c r="S44" s="113"/>
      <c r="T44" s="113"/>
      <c r="U44" s="89"/>
      <c r="V44" s="113"/>
      <c r="W44" s="113"/>
    </row>
    <row r="45" ht="32.9" customHeight="1" spans="1:23">
      <c r="A45" s="23" t="s">
        <v>257</v>
      </c>
      <c r="B45" s="112" t="s">
        <v>287</v>
      </c>
      <c r="C45" s="23" t="s">
        <v>286</v>
      </c>
      <c r="D45" s="23" t="s">
        <v>45</v>
      </c>
      <c r="E45" s="23" t="s">
        <v>63</v>
      </c>
      <c r="F45" s="23" t="s">
        <v>64</v>
      </c>
      <c r="G45" s="23" t="s">
        <v>214</v>
      </c>
      <c r="H45" s="23" t="s">
        <v>215</v>
      </c>
      <c r="I45" s="113">
        <v>6782.39</v>
      </c>
      <c r="J45" s="113"/>
      <c r="K45" s="113"/>
      <c r="L45" s="113"/>
      <c r="M45" s="113"/>
      <c r="N45" s="113">
        <v>6782.39</v>
      </c>
      <c r="O45" s="113"/>
      <c r="P45" s="113"/>
      <c r="Q45" s="113"/>
      <c r="R45" s="113"/>
      <c r="S45" s="113"/>
      <c r="T45" s="113"/>
      <c r="U45" s="89"/>
      <c r="V45" s="113"/>
      <c r="W45" s="113"/>
    </row>
    <row r="46" ht="32.9" customHeight="1" spans="1:23">
      <c r="A46" s="23" t="s">
        <v>257</v>
      </c>
      <c r="B46" s="112" t="s">
        <v>287</v>
      </c>
      <c r="C46" s="23" t="s">
        <v>286</v>
      </c>
      <c r="D46" s="23" t="s">
        <v>45</v>
      </c>
      <c r="E46" s="23" t="s">
        <v>63</v>
      </c>
      <c r="F46" s="23" t="s">
        <v>64</v>
      </c>
      <c r="G46" s="23" t="s">
        <v>240</v>
      </c>
      <c r="H46" s="23" t="s">
        <v>241</v>
      </c>
      <c r="I46" s="113">
        <v>20000</v>
      </c>
      <c r="J46" s="113"/>
      <c r="K46" s="113"/>
      <c r="L46" s="113"/>
      <c r="M46" s="113"/>
      <c r="N46" s="113">
        <v>20000</v>
      </c>
      <c r="O46" s="113"/>
      <c r="P46" s="113"/>
      <c r="Q46" s="113"/>
      <c r="R46" s="113"/>
      <c r="S46" s="113"/>
      <c r="T46" s="113"/>
      <c r="U46" s="89"/>
      <c r="V46" s="113"/>
      <c r="W46" s="113"/>
    </row>
    <row r="47" ht="32.9" customHeight="1" spans="1:23">
      <c r="A47" s="23" t="s">
        <v>257</v>
      </c>
      <c r="B47" s="112" t="s">
        <v>287</v>
      </c>
      <c r="C47" s="23" t="s">
        <v>286</v>
      </c>
      <c r="D47" s="23" t="s">
        <v>45</v>
      </c>
      <c r="E47" s="23" t="s">
        <v>63</v>
      </c>
      <c r="F47" s="23" t="s">
        <v>64</v>
      </c>
      <c r="G47" s="23" t="s">
        <v>244</v>
      </c>
      <c r="H47" s="23" t="s">
        <v>245</v>
      </c>
      <c r="I47" s="113">
        <v>72500</v>
      </c>
      <c r="J47" s="113"/>
      <c r="K47" s="113"/>
      <c r="L47" s="113"/>
      <c r="M47" s="113"/>
      <c r="N47" s="113">
        <v>72500</v>
      </c>
      <c r="O47" s="113"/>
      <c r="P47" s="113"/>
      <c r="Q47" s="113"/>
      <c r="R47" s="113"/>
      <c r="S47" s="113"/>
      <c r="T47" s="113"/>
      <c r="U47" s="89"/>
      <c r="V47" s="113"/>
      <c r="W47" s="113"/>
    </row>
    <row r="48" ht="32.9" customHeight="1" spans="1:23">
      <c r="A48" s="23" t="s">
        <v>257</v>
      </c>
      <c r="B48" s="112" t="s">
        <v>287</v>
      </c>
      <c r="C48" s="23" t="s">
        <v>286</v>
      </c>
      <c r="D48" s="23" t="s">
        <v>45</v>
      </c>
      <c r="E48" s="23" t="s">
        <v>65</v>
      </c>
      <c r="F48" s="23" t="s">
        <v>66</v>
      </c>
      <c r="G48" s="23" t="s">
        <v>214</v>
      </c>
      <c r="H48" s="23" t="s">
        <v>215</v>
      </c>
      <c r="I48" s="113">
        <v>9335.21</v>
      </c>
      <c r="J48" s="113"/>
      <c r="K48" s="113"/>
      <c r="L48" s="113"/>
      <c r="M48" s="113"/>
      <c r="N48" s="113">
        <v>9335.21</v>
      </c>
      <c r="O48" s="113"/>
      <c r="P48" s="113"/>
      <c r="Q48" s="113"/>
      <c r="R48" s="113"/>
      <c r="S48" s="113"/>
      <c r="T48" s="113"/>
      <c r="U48" s="89"/>
      <c r="V48" s="113"/>
      <c r="W48" s="113"/>
    </row>
    <row r="49" ht="32.9" customHeight="1" spans="1:23">
      <c r="A49" s="23" t="s">
        <v>257</v>
      </c>
      <c r="B49" s="112" t="s">
        <v>287</v>
      </c>
      <c r="C49" s="23" t="s">
        <v>286</v>
      </c>
      <c r="D49" s="23" t="s">
        <v>45</v>
      </c>
      <c r="E49" s="23" t="s">
        <v>65</v>
      </c>
      <c r="F49" s="23" t="s">
        <v>66</v>
      </c>
      <c r="G49" s="23" t="s">
        <v>244</v>
      </c>
      <c r="H49" s="23" t="s">
        <v>245</v>
      </c>
      <c r="I49" s="113">
        <v>135100</v>
      </c>
      <c r="J49" s="113"/>
      <c r="K49" s="113"/>
      <c r="L49" s="113"/>
      <c r="M49" s="113"/>
      <c r="N49" s="113">
        <v>135100</v>
      </c>
      <c r="O49" s="113"/>
      <c r="P49" s="113"/>
      <c r="Q49" s="113"/>
      <c r="R49" s="113"/>
      <c r="S49" s="113"/>
      <c r="T49" s="113"/>
      <c r="U49" s="89"/>
      <c r="V49" s="113"/>
      <c r="W49" s="113"/>
    </row>
    <row r="50" ht="32.9" customHeight="1" spans="1:23">
      <c r="A50" s="23"/>
      <c r="B50" s="23"/>
      <c r="C50" s="23" t="s">
        <v>288</v>
      </c>
      <c r="D50" s="23"/>
      <c r="E50" s="23"/>
      <c r="F50" s="23"/>
      <c r="G50" s="23"/>
      <c r="H50" s="23"/>
      <c r="I50" s="113">
        <v>78932777.72</v>
      </c>
      <c r="J50" s="113">
        <v>35010800</v>
      </c>
      <c r="K50" s="113">
        <v>35010800</v>
      </c>
      <c r="L50" s="113"/>
      <c r="M50" s="113"/>
      <c r="N50" s="113">
        <v>43821977.72</v>
      </c>
      <c r="O50" s="113"/>
      <c r="P50" s="113"/>
      <c r="Q50" s="113"/>
      <c r="R50" s="113">
        <v>100000</v>
      </c>
      <c r="S50" s="113"/>
      <c r="T50" s="113"/>
      <c r="U50" s="89"/>
      <c r="V50" s="113"/>
      <c r="W50" s="113">
        <v>100000</v>
      </c>
    </row>
    <row r="51" ht="32.9" customHeight="1" spans="1:23">
      <c r="A51" s="23" t="s">
        <v>257</v>
      </c>
      <c r="B51" s="112" t="s">
        <v>289</v>
      </c>
      <c r="C51" s="23" t="s">
        <v>288</v>
      </c>
      <c r="D51" s="23" t="s">
        <v>45</v>
      </c>
      <c r="E51" s="23" t="s">
        <v>63</v>
      </c>
      <c r="F51" s="23" t="s">
        <v>64</v>
      </c>
      <c r="G51" s="23" t="s">
        <v>290</v>
      </c>
      <c r="H51" s="23" t="s">
        <v>291</v>
      </c>
      <c r="I51" s="113">
        <v>33410800</v>
      </c>
      <c r="J51" s="113">
        <v>33410800</v>
      </c>
      <c r="K51" s="113">
        <v>33410800</v>
      </c>
      <c r="L51" s="113"/>
      <c r="M51" s="113"/>
      <c r="N51" s="113"/>
      <c r="O51" s="113"/>
      <c r="P51" s="113"/>
      <c r="Q51" s="113"/>
      <c r="R51" s="113"/>
      <c r="S51" s="113"/>
      <c r="T51" s="113"/>
      <c r="U51" s="89"/>
      <c r="V51" s="113"/>
      <c r="W51" s="113"/>
    </row>
    <row r="52" ht="32.9" customHeight="1" spans="1:23">
      <c r="A52" s="23" t="s">
        <v>257</v>
      </c>
      <c r="B52" s="112" t="s">
        <v>289</v>
      </c>
      <c r="C52" s="23" t="s">
        <v>288</v>
      </c>
      <c r="D52" s="23" t="s">
        <v>45</v>
      </c>
      <c r="E52" s="23" t="s">
        <v>63</v>
      </c>
      <c r="F52" s="23" t="s">
        <v>64</v>
      </c>
      <c r="G52" s="23" t="s">
        <v>259</v>
      </c>
      <c r="H52" s="23" t="s">
        <v>260</v>
      </c>
      <c r="I52" s="113">
        <v>13676000</v>
      </c>
      <c r="J52" s="113">
        <v>1600000</v>
      </c>
      <c r="K52" s="113">
        <v>1600000</v>
      </c>
      <c r="L52" s="113"/>
      <c r="M52" s="113"/>
      <c r="N52" s="113">
        <v>12076000</v>
      </c>
      <c r="O52" s="113"/>
      <c r="P52" s="113"/>
      <c r="Q52" s="113"/>
      <c r="R52" s="113"/>
      <c r="S52" s="113"/>
      <c r="T52" s="113"/>
      <c r="U52" s="89"/>
      <c r="V52" s="113"/>
      <c r="W52" s="113"/>
    </row>
    <row r="53" ht="32.9" customHeight="1" spans="1:23">
      <c r="A53" s="23" t="s">
        <v>257</v>
      </c>
      <c r="B53" s="112" t="s">
        <v>289</v>
      </c>
      <c r="C53" s="23" t="s">
        <v>288</v>
      </c>
      <c r="D53" s="23" t="s">
        <v>45</v>
      </c>
      <c r="E53" s="23" t="s">
        <v>63</v>
      </c>
      <c r="F53" s="23" t="s">
        <v>64</v>
      </c>
      <c r="G53" s="23" t="s">
        <v>292</v>
      </c>
      <c r="H53" s="23" t="s">
        <v>293</v>
      </c>
      <c r="I53" s="113">
        <v>2800000</v>
      </c>
      <c r="J53" s="113"/>
      <c r="K53" s="113"/>
      <c r="L53" s="113"/>
      <c r="M53" s="113"/>
      <c r="N53" s="113">
        <v>2800000</v>
      </c>
      <c r="O53" s="113"/>
      <c r="P53" s="113"/>
      <c r="Q53" s="113"/>
      <c r="R53" s="113"/>
      <c r="S53" s="113"/>
      <c r="T53" s="113"/>
      <c r="U53" s="89"/>
      <c r="V53" s="113"/>
      <c r="W53" s="113"/>
    </row>
    <row r="54" ht="32.9" customHeight="1" spans="1:23">
      <c r="A54" s="23" t="s">
        <v>257</v>
      </c>
      <c r="B54" s="112" t="s">
        <v>289</v>
      </c>
      <c r="C54" s="23" t="s">
        <v>288</v>
      </c>
      <c r="D54" s="23" t="s">
        <v>45</v>
      </c>
      <c r="E54" s="23" t="s">
        <v>65</v>
      </c>
      <c r="F54" s="23" t="s">
        <v>66</v>
      </c>
      <c r="G54" s="23" t="s">
        <v>290</v>
      </c>
      <c r="H54" s="23" t="s">
        <v>291</v>
      </c>
      <c r="I54" s="113">
        <v>28945977.72</v>
      </c>
      <c r="J54" s="113"/>
      <c r="K54" s="113"/>
      <c r="L54" s="113"/>
      <c r="M54" s="113"/>
      <c r="N54" s="113">
        <v>28945977.72</v>
      </c>
      <c r="O54" s="113"/>
      <c r="P54" s="113"/>
      <c r="Q54" s="113"/>
      <c r="R54" s="113"/>
      <c r="S54" s="113"/>
      <c r="T54" s="113"/>
      <c r="U54" s="89"/>
      <c r="V54" s="113"/>
      <c r="W54" s="113"/>
    </row>
    <row r="55" ht="32.9" customHeight="1" spans="1:23">
      <c r="A55" s="23" t="s">
        <v>257</v>
      </c>
      <c r="B55" s="112" t="s">
        <v>289</v>
      </c>
      <c r="C55" s="23" t="s">
        <v>288</v>
      </c>
      <c r="D55" s="23" t="s">
        <v>45</v>
      </c>
      <c r="E55" s="23" t="s">
        <v>65</v>
      </c>
      <c r="F55" s="23" t="s">
        <v>66</v>
      </c>
      <c r="G55" s="23" t="s">
        <v>294</v>
      </c>
      <c r="H55" s="23" t="s">
        <v>295</v>
      </c>
      <c r="I55" s="113">
        <v>100000</v>
      </c>
      <c r="J55" s="113"/>
      <c r="K55" s="113"/>
      <c r="L55" s="113"/>
      <c r="M55" s="113"/>
      <c r="N55" s="113"/>
      <c r="O55" s="113"/>
      <c r="P55" s="113"/>
      <c r="Q55" s="113"/>
      <c r="R55" s="113">
        <v>100000</v>
      </c>
      <c r="S55" s="113"/>
      <c r="T55" s="113"/>
      <c r="U55" s="89"/>
      <c r="V55" s="113"/>
      <c r="W55" s="113">
        <v>100000</v>
      </c>
    </row>
    <row r="56" ht="32.9" customHeight="1" spans="1:23">
      <c r="A56" s="23"/>
      <c r="B56" s="23"/>
      <c r="C56" s="23" t="s">
        <v>296</v>
      </c>
      <c r="D56" s="23"/>
      <c r="E56" s="23"/>
      <c r="F56" s="23"/>
      <c r="G56" s="23"/>
      <c r="H56" s="23"/>
      <c r="I56" s="113">
        <v>48280000</v>
      </c>
      <c r="J56" s="113"/>
      <c r="K56" s="113"/>
      <c r="L56" s="113"/>
      <c r="M56" s="113"/>
      <c r="N56" s="113"/>
      <c r="O56" s="113"/>
      <c r="P56" s="113"/>
      <c r="Q56" s="113">
        <v>29000250</v>
      </c>
      <c r="R56" s="113">
        <v>19279750</v>
      </c>
      <c r="S56" s="113"/>
      <c r="T56" s="113">
        <v>4279750</v>
      </c>
      <c r="U56" s="89"/>
      <c r="V56" s="113"/>
      <c r="W56" s="113">
        <v>15000000</v>
      </c>
    </row>
    <row r="57" ht="32.9" customHeight="1" spans="1:23">
      <c r="A57" s="23" t="s">
        <v>284</v>
      </c>
      <c r="B57" s="112" t="s">
        <v>297</v>
      </c>
      <c r="C57" s="23" t="s">
        <v>296</v>
      </c>
      <c r="D57" s="23" t="s">
        <v>45</v>
      </c>
      <c r="E57" s="23" t="s">
        <v>65</v>
      </c>
      <c r="F57" s="23" t="s">
        <v>66</v>
      </c>
      <c r="G57" s="23" t="s">
        <v>298</v>
      </c>
      <c r="H57" s="23" t="s">
        <v>299</v>
      </c>
      <c r="I57" s="113">
        <v>43480000</v>
      </c>
      <c r="J57" s="113"/>
      <c r="K57" s="113"/>
      <c r="L57" s="113"/>
      <c r="M57" s="113"/>
      <c r="N57" s="113"/>
      <c r="O57" s="113"/>
      <c r="P57" s="113"/>
      <c r="Q57" s="113">
        <v>24200250</v>
      </c>
      <c r="R57" s="113">
        <v>19279750</v>
      </c>
      <c r="S57" s="113"/>
      <c r="T57" s="113">
        <v>4279750</v>
      </c>
      <c r="U57" s="89"/>
      <c r="V57" s="113"/>
      <c r="W57" s="113">
        <v>15000000</v>
      </c>
    </row>
    <row r="58" ht="32.9" customHeight="1" spans="1:23">
      <c r="A58" s="23" t="s">
        <v>284</v>
      </c>
      <c r="B58" s="112" t="s">
        <v>297</v>
      </c>
      <c r="C58" s="23" t="s">
        <v>296</v>
      </c>
      <c r="D58" s="23" t="s">
        <v>45</v>
      </c>
      <c r="E58" s="23" t="s">
        <v>65</v>
      </c>
      <c r="F58" s="23" t="s">
        <v>66</v>
      </c>
      <c r="G58" s="23" t="s">
        <v>300</v>
      </c>
      <c r="H58" s="23" t="s">
        <v>301</v>
      </c>
      <c r="I58" s="113">
        <v>4800000</v>
      </c>
      <c r="J58" s="113"/>
      <c r="K58" s="113"/>
      <c r="L58" s="113"/>
      <c r="M58" s="113"/>
      <c r="N58" s="113"/>
      <c r="O58" s="113"/>
      <c r="P58" s="113"/>
      <c r="Q58" s="113">
        <v>4800000</v>
      </c>
      <c r="R58" s="113"/>
      <c r="S58" s="113"/>
      <c r="T58" s="113"/>
      <c r="U58" s="89"/>
      <c r="V58" s="113"/>
      <c r="W58" s="113"/>
    </row>
    <row r="59" ht="32.9" customHeight="1" spans="1:23">
      <c r="A59" s="23"/>
      <c r="B59" s="23"/>
      <c r="C59" s="23" t="s">
        <v>302</v>
      </c>
      <c r="D59" s="23"/>
      <c r="E59" s="23"/>
      <c r="F59" s="23"/>
      <c r="G59" s="23"/>
      <c r="H59" s="23"/>
      <c r="I59" s="113">
        <v>1197911.64</v>
      </c>
      <c r="J59" s="113"/>
      <c r="K59" s="113"/>
      <c r="L59" s="113"/>
      <c r="M59" s="113"/>
      <c r="N59" s="113">
        <v>1197911.64</v>
      </c>
      <c r="O59" s="113"/>
      <c r="P59" s="113"/>
      <c r="Q59" s="113"/>
      <c r="R59" s="113"/>
      <c r="S59" s="113"/>
      <c r="T59" s="113"/>
      <c r="U59" s="89"/>
      <c r="V59" s="113"/>
      <c r="W59" s="113"/>
    </row>
    <row r="60" ht="32.9" customHeight="1" spans="1:23">
      <c r="A60" s="23" t="s">
        <v>257</v>
      </c>
      <c r="B60" s="112" t="s">
        <v>303</v>
      </c>
      <c r="C60" s="23" t="s">
        <v>302</v>
      </c>
      <c r="D60" s="23" t="s">
        <v>45</v>
      </c>
      <c r="E60" s="23" t="s">
        <v>63</v>
      </c>
      <c r="F60" s="23" t="s">
        <v>64</v>
      </c>
      <c r="G60" s="23" t="s">
        <v>216</v>
      </c>
      <c r="H60" s="23" t="s">
        <v>217</v>
      </c>
      <c r="I60" s="113">
        <v>400000</v>
      </c>
      <c r="J60" s="113"/>
      <c r="K60" s="113"/>
      <c r="L60" s="113"/>
      <c r="M60" s="113"/>
      <c r="N60" s="113">
        <v>400000</v>
      </c>
      <c r="O60" s="113"/>
      <c r="P60" s="113"/>
      <c r="Q60" s="113"/>
      <c r="R60" s="113"/>
      <c r="S60" s="113"/>
      <c r="T60" s="113"/>
      <c r="U60" s="89"/>
      <c r="V60" s="113"/>
      <c r="W60" s="113"/>
    </row>
    <row r="61" ht="32.9" customHeight="1" spans="1:23">
      <c r="A61" s="23" t="s">
        <v>257</v>
      </c>
      <c r="B61" s="112" t="s">
        <v>303</v>
      </c>
      <c r="C61" s="23" t="s">
        <v>302</v>
      </c>
      <c r="D61" s="23" t="s">
        <v>45</v>
      </c>
      <c r="E61" s="23" t="s">
        <v>63</v>
      </c>
      <c r="F61" s="23" t="s">
        <v>64</v>
      </c>
      <c r="G61" s="23" t="s">
        <v>242</v>
      </c>
      <c r="H61" s="23" t="s">
        <v>243</v>
      </c>
      <c r="I61" s="113">
        <v>601471.5</v>
      </c>
      <c r="J61" s="113"/>
      <c r="K61" s="113"/>
      <c r="L61" s="113"/>
      <c r="M61" s="113"/>
      <c r="N61" s="113">
        <v>601471.5</v>
      </c>
      <c r="O61" s="113"/>
      <c r="P61" s="113"/>
      <c r="Q61" s="113"/>
      <c r="R61" s="113"/>
      <c r="S61" s="113"/>
      <c r="T61" s="113"/>
      <c r="U61" s="89"/>
      <c r="V61" s="113"/>
      <c r="W61" s="113"/>
    </row>
    <row r="62" ht="32.9" customHeight="1" spans="1:23">
      <c r="A62" s="23" t="s">
        <v>257</v>
      </c>
      <c r="B62" s="112" t="s">
        <v>303</v>
      </c>
      <c r="C62" s="23" t="s">
        <v>302</v>
      </c>
      <c r="D62" s="23" t="s">
        <v>45</v>
      </c>
      <c r="E62" s="23" t="s">
        <v>63</v>
      </c>
      <c r="F62" s="23" t="s">
        <v>64</v>
      </c>
      <c r="G62" s="23" t="s">
        <v>244</v>
      </c>
      <c r="H62" s="23" t="s">
        <v>245</v>
      </c>
      <c r="I62" s="113">
        <v>193389.14</v>
      </c>
      <c r="J62" s="113"/>
      <c r="K62" s="113"/>
      <c r="L62" s="113"/>
      <c r="M62" s="113"/>
      <c r="N62" s="113">
        <v>193389.14</v>
      </c>
      <c r="O62" s="113"/>
      <c r="P62" s="113"/>
      <c r="Q62" s="113"/>
      <c r="R62" s="113"/>
      <c r="S62" s="113"/>
      <c r="T62" s="113"/>
      <c r="U62" s="89"/>
      <c r="V62" s="113"/>
      <c r="W62" s="113"/>
    </row>
    <row r="63" ht="32.9" customHeight="1" spans="1:23">
      <c r="A63" s="23" t="s">
        <v>257</v>
      </c>
      <c r="B63" s="112" t="s">
        <v>303</v>
      </c>
      <c r="C63" s="23" t="s">
        <v>302</v>
      </c>
      <c r="D63" s="23" t="s">
        <v>45</v>
      </c>
      <c r="E63" s="23" t="s">
        <v>63</v>
      </c>
      <c r="F63" s="23" t="s">
        <v>64</v>
      </c>
      <c r="G63" s="23" t="s">
        <v>259</v>
      </c>
      <c r="H63" s="23" t="s">
        <v>260</v>
      </c>
      <c r="I63" s="113">
        <v>1851</v>
      </c>
      <c r="J63" s="113"/>
      <c r="K63" s="113"/>
      <c r="L63" s="113"/>
      <c r="M63" s="113"/>
      <c r="N63" s="113">
        <v>1851</v>
      </c>
      <c r="O63" s="113"/>
      <c r="P63" s="113"/>
      <c r="Q63" s="113"/>
      <c r="R63" s="113"/>
      <c r="S63" s="113"/>
      <c r="T63" s="113"/>
      <c r="U63" s="89"/>
      <c r="V63" s="113"/>
      <c r="W63" s="113"/>
    </row>
    <row r="64" ht="32.9" customHeight="1" spans="1:23">
      <c r="A64" s="23" t="s">
        <v>257</v>
      </c>
      <c r="B64" s="112" t="s">
        <v>303</v>
      </c>
      <c r="C64" s="23" t="s">
        <v>302</v>
      </c>
      <c r="D64" s="23" t="s">
        <v>45</v>
      </c>
      <c r="E64" s="23" t="s">
        <v>63</v>
      </c>
      <c r="F64" s="23" t="s">
        <v>64</v>
      </c>
      <c r="G64" s="23" t="s">
        <v>261</v>
      </c>
      <c r="H64" s="23" t="s">
        <v>262</v>
      </c>
      <c r="I64" s="113">
        <v>1200</v>
      </c>
      <c r="J64" s="113"/>
      <c r="K64" s="113"/>
      <c r="L64" s="113"/>
      <c r="M64" s="113"/>
      <c r="N64" s="113">
        <v>1200</v>
      </c>
      <c r="O64" s="113"/>
      <c r="P64" s="113"/>
      <c r="Q64" s="113"/>
      <c r="R64" s="113"/>
      <c r="S64" s="113"/>
      <c r="T64" s="113"/>
      <c r="U64" s="89"/>
      <c r="V64" s="113"/>
      <c r="W64" s="113"/>
    </row>
    <row r="65" ht="32.9" customHeight="1" spans="1:23">
      <c r="A65" s="23"/>
      <c r="B65" s="23"/>
      <c r="C65" s="23" t="s">
        <v>304</v>
      </c>
      <c r="D65" s="23"/>
      <c r="E65" s="23"/>
      <c r="F65" s="23"/>
      <c r="G65" s="23"/>
      <c r="H65" s="23"/>
      <c r="I65" s="113">
        <v>8969370</v>
      </c>
      <c r="J65" s="113"/>
      <c r="K65" s="113"/>
      <c r="L65" s="113"/>
      <c r="M65" s="113"/>
      <c r="N65" s="113">
        <v>8969370</v>
      </c>
      <c r="O65" s="113"/>
      <c r="P65" s="113"/>
      <c r="Q65" s="113"/>
      <c r="R65" s="113"/>
      <c r="S65" s="113"/>
      <c r="T65" s="113"/>
      <c r="U65" s="89"/>
      <c r="V65" s="113"/>
      <c r="W65" s="113"/>
    </row>
    <row r="66" ht="32.9" customHeight="1" spans="1:23">
      <c r="A66" s="23" t="s">
        <v>257</v>
      </c>
      <c r="B66" s="112" t="s">
        <v>305</v>
      </c>
      <c r="C66" s="23" t="s">
        <v>304</v>
      </c>
      <c r="D66" s="23" t="s">
        <v>45</v>
      </c>
      <c r="E66" s="23" t="s">
        <v>65</v>
      </c>
      <c r="F66" s="23" t="s">
        <v>66</v>
      </c>
      <c r="G66" s="23" t="s">
        <v>198</v>
      </c>
      <c r="H66" s="23" t="s">
        <v>199</v>
      </c>
      <c r="I66" s="113">
        <v>8969370</v>
      </c>
      <c r="J66" s="113"/>
      <c r="K66" s="113"/>
      <c r="L66" s="113"/>
      <c r="M66" s="113"/>
      <c r="N66" s="113">
        <v>8969370</v>
      </c>
      <c r="O66" s="113"/>
      <c r="P66" s="113"/>
      <c r="Q66" s="113"/>
      <c r="R66" s="113"/>
      <c r="S66" s="113"/>
      <c r="T66" s="113"/>
      <c r="U66" s="89"/>
      <c r="V66" s="113"/>
      <c r="W66" s="113"/>
    </row>
    <row r="67" ht="32.9" customHeight="1" spans="1:23">
      <c r="A67" s="23"/>
      <c r="B67" s="23"/>
      <c r="C67" s="23" t="s">
        <v>306</v>
      </c>
      <c r="D67" s="23"/>
      <c r="E67" s="23"/>
      <c r="F67" s="23"/>
      <c r="G67" s="23"/>
      <c r="H67" s="23"/>
      <c r="I67" s="113">
        <v>36000</v>
      </c>
      <c r="J67" s="113">
        <v>36000</v>
      </c>
      <c r="K67" s="113">
        <v>36000</v>
      </c>
      <c r="L67" s="113"/>
      <c r="M67" s="113"/>
      <c r="N67" s="113"/>
      <c r="O67" s="113"/>
      <c r="P67" s="113"/>
      <c r="Q67" s="113"/>
      <c r="R67" s="113"/>
      <c r="S67" s="113"/>
      <c r="T67" s="113"/>
      <c r="U67" s="89"/>
      <c r="V67" s="113"/>
      <c r="W67" s="113"/>
    </row>
    <row r="68" ht="32.9" customHeight="1" spans="1:23">
      <c r="A68" s="23" t="s">
        <v>257</v>
      </c>
      <c r="B68" s="112" t="s">
        <v>307</v>
      </c>
      <c r="C68" s="23" t="s">
        <v>306</v>
      </c>
      <c r="D68" s="23" t="s">
        <v>45</v>
      </c>
      <c r="E68" s="23" t="s">
        <v>63</v>
      </c>
      <c r="F68" s="23" t="s">
        <v>64</v>
      </c>
      <c r="G68" s="23" t="s">
        <v>308</v>
      </c>
      <c r="H68" s="23" t="s">
        <v>309</v>
      </c>
      <c r="I68" s="113">
        <v>36000</v>
      </c>
      <c r="J68" s="113">
        <v>36000</v>
      </c>
      <c r="K68" s="113">
        <v>36000</v>
      </c>
      <c r="L68" s="113"/>
      <c r="M68" s="113"/>
      <c r="N68" s="113"/>
      <c r="O68" s="113"/>
      <c r="P68" s="113"/>
      <c r="Q68" s="113"/>
      <c r="R68" s="113"/>
      <c r="S68" s="113"/>
      <c r="T68" s="113"/>
      <c r="U68" s="89"/>
      <c r="V68" s="113"/>
      <c r="W68" s="113"/>
    </row>
    <row r="69" ht="32.9" customHeight="1" spans="1:23">
      <c r="A69" s="23"/>
      <c r="B69" s="23"/>
      <c r="C69" s="23" t="s">
        <v>310</v>
      </c>
      <c r="D69" s="23"/>
      <c r="E69" s="23"/>
      <c r="F69" s="23"/>
      <c r="G69" s="23"/>
      <c r="H69" s="23"/>
      <c r="I69" s="113">
        <v>46090</v>
      </c>
      <c r="J69" s="113"/>
      <c r="K69" s="113"/>
      <c r="L69" s="113"/>
      <c r="M69" s="113"/>
      <c r="N69" s="113">
        <v>46090</v>
      </c>
      <c r="O69" s="113"/>
      <c r="P69" s="113"/>
      <c r="Q69" s="113"/>
      <c r="R69" s="113"/>
      <c r="S69" s="113"/>
      <c r="T69" s="113"/>
      <c r="U69" s="89"/>
      <c r="V69" s="113"/>
      <c r="W69" s="113"/>
    </row>
    <row r="70" ht="32.9" customHeight="1" spans="1:23">
      <c r="A70" s="23" t="s">
        <v>311</v>
      </c>
      <c r="B70" s="112" t="s">
        <v>312</v>
      </c>
      <c r="C70" s="23" t="s">
        <v>310</v>
      </c>
      <c r="D70" s="23" t="s">
        <v>45</v>
      </c>
      <c r="E70" s="23" t="s">
        <v>63</v>
      </c>
      <c r="F70" s="23" t="s">
        <v>64</v>
      </c>
      <c r="G70" s="23" t="s">
        <v>198</v>
      </c>
      <c r="H70" s="23" t="s">
        <v>199</v>
      </c>
      <c r="I70" s="113">
        <v>46090</v>
      </c>
      <c r="J70" s="113"/>
      <c r="K70" s="113"/>
      <c r="L70" s="113"/>
      <c r="M70" s="113"/>
      <c r="N70" s="113">
        <v>46090</v>
      </c>
      <c r="O70" s="113"/>
      <c r="P70" s="113"/>
      <c r="Q70" s="113"/>
      <c r="R70" s="113"/>
      <c r="S70" s="113"/>
      <c r="T70" s="113"/>
      <c r="U70" s="89"/>
      <c r="V70" s="113"/>
      <c r="W70" s="113"/>
    </row>
    <row r="71" ht="32.9" customHeight="1" spans="1:23">
      <c r="A71" s="23"/>
      <c r="B71" s="23"/>
      <c r="C71" s="23" t="s">
        <v>313</v>
      </c>
      <c r="D71" s="23"/>
      <c r="E71" s="23"/>
      <c r="F71" s="23"/>
      <c r="G71" s="23"/>
      <c r="H71" s="23"/>
      <c r="I71" s="113">
        <v>247866.99</v>
      </c>
      <c r="J71" s="113"/>
      <c r="K71" s="113"/>
      <c r="L71" s="113"/>
      <c r="M71" s="113"/>
      <c r="N71" s="113">
        <v>247866.99</v>
      </c>
      <c r="O71" s="113"/>
      <c r="P71" s="113"/>
      <c r="Q71" s="113"/>
      <c r="R71" s="113"/>
      <c r="S71" s="113"/>
      <c r="T71" s="113"/>
      <c r="U71" s="89"/>
      <c r="V71" s="113"/>
      <c r="W71" s="113"/>
    </row>
    <row r="72" ht="32.9" customHeight="1" spans="1:23">
      <c r="A72" s="23" t="s">
        <v>311</v>
      </c>
      <c r="B72" s="112" t="s">
        <v>314</v>
      </c>
      <c r="C72" s="23" t="s">
        <v>313</v>
      </c>
      <c r="D72" s="23" t="s">
        <v>45</v>
      </c>
      <c r="E72" s="23" t="s">
        <v>63</v>
      </c>
      <c r="F72" s="23" t="s">
        <v>64</v>
      </c>
      <c r="G72" s="23" t="s">
        <v>214</v>
      </c>
      <c r="H72" s="23" t="s">
        <v>215</v>
      </c>
      <c r="I72" s="113">
        <v>52894.72</v>
      </c>
      <c r="J72" s="113"/>
      <c r="K72" s="113"/>
      <c r="L72" s="113"/>
      <c r="M72" s="113"/>
      <c r="N72" s="113">
        <v>52894.72</v>
      </c>
      <c r="O72" s="113"/>
      <c r="P72" s="113"/>
      <c r="Q72" s="113"/>
      <c r="R72" s="113"/>
      <c r="S72" s="113"/>
      <c r="T72" s="113"/>
      <c r="U72" s="89"/>
      <c r="V72" s="113"/>
      <c r="W72" s="113"/>
    </row>
    <row r="73" ht="32.9" customHeight="1" spans="1:23">
      <c r="A73" s="23" t="s">
        <v>311</v>
      </c>
      <c r="B73" s="112" t="s">
        <v>314</v>
      </c>
      <c r="C73" s="23" t="s">
        <v>313</v>
      </c>
      <c r="D73" s="23" t="s">
        <v>45</v>
      </c>
      <c r="E73" s="23" t="s">
        <v>63</v>
      </c>
      <c r="F73" s="23" t="s">
        <v>64</v>
      </c>
      <c r="G73" s="23" t="s">
        <v>244</v>
      </c>
      <c r="H73" s="23" t="s">
        <v>245</v>
      </c>
      <c r="I73" s="113">
        <v>194972.27</v>
      </c>
      <c r="J73" s="113"/>
      <c r="K73" s="113"/>
      <c r="L73" s="113"/>
      <c r="M73" s="113"/>
      <c r="N73" s="113">
        <v>194972.27</v>
      </c>
      <c r="O73" s="113"/>
      <c r="P73" s="113"/>
      <c r="Q73" s="113"/>
      <c r="R73" s="113"/>
      <c r="S73" s="113"/>
      <c r="T73" s="113"/>
      <c r="U73" s="89"/>
      <c r="V73" s="113"/>
      <c r="W73" s="113"/>
    </row>
    <row r="74" ht="32.9" customHeight="1" spans="1:23">
      <c r="A74" s="23"/>
      <c r="B74" s="23"/>
      <c r="C74" s="23" t="s">
        <v>315</v>
      </c>
      <c r="D74" s="23"/>
      <c r="E74" s="23"/>
      <c r="F74" s="23"/>
      <c r="G74" s="23"/>
      <c r="H74" s="23"/>
      <c r="I74" s="113">
        <v>28000</v>
      </c>
      <c r="J74" s="113"/>
      <c r="K74" s="113"/>
      <c r="L74" s="113"/>
      <c r="M74" s="113"/>
      <c r="N74" s="113">
        <v>28000</v>
      </c>
      <c r="O74" s="113"/>
      <c r="P74" s="113"/>
      <c r="Q74" s="113"/>
      <c r="R74" s="113"/>
      <c r="S74" s="113"/>
      <c r="T74" s="113"/>
      <c r="U74" s="89"/>
      <c r="V74" s="113"/>
      <c r="W74" s="113"/>
    </row>
    <row r="75" ht="32.9" customHeight="1" spans="1:23">
      <c r="A75" s="23" t="s">
        <v>311</v>
      </c>
      <c r="B75" s="112" t="s">
        <v>316</v>
      </c>
      <c r="C75" s="23" t="s">
        <v>315</v>
      </c>
      <c r="D75" s="23" t="s">
        <v>45</v>
      </c>
      <c r="E75" s="23" t="s">
        <v>63</v>
      </c>
      <c r="F75" s="23" t="s">
        <v>64</v>
      </c>
      <c r="G75" s="23" t="s">
        <v>198</v>
      </c>
      <c r="H75" s="23" t="s">
        <v>199</v>
      </c>
      <c r="I75" s="113">
        <v>28000</v>
      </c>
      <c r="J75" s="113"/>
      <c r="K75" s="113"/>
      <c r="L75" s="113"/>
      <c r="M75" s="113"/>
      <c r="N75" s="113">
        <v>28000</v>
      </c>
      <c r="O75" s="113"/>
      <c r="P75" s="113"/>
      <c r="Q75" s="113"/>
      <c r="R75" s="113"/>
      <c r="S75" s="113"/>
      <c r="T75" s="113"/>
      <c r="U75" s="89"/>
      <c r="V75" s="113"/>
      <c r="W75" s="113"/>
    </row>
    <row r="76" ht="32.9" customHeight="1" spans="1:23">
      <c r="A76" s="23"/>
      <c r="B76" s="23"/>
      <c r="C76" s="23" t="s">
        <v>317</v>
      </c>
      <c r="D76" s="23"/>
      <c r="E76" s="23"/>
      <c r="F76" s="23"/>
      <c r="G76" s="23"/>
      <c r="H76" s="23"/>
      <c r="I76" s="113">
        <v>700000</v>
      </c>
      <c r="J76" s="113"/>
      <c r="K76" s="113"/>
      <c r="L76" s="113"/>
      <c r="M76" s="113"/>
      <c r="N76" s="113"/>
      <c r="O76" s="113"/>
      <c r="P76" s="113"/>
      <c r="Q76" s="113">
        <v>700000</v>
      </c>
      <c r="R76" s="113"/>
      <c r="S76" s="113"/>
      <c r="T76" s="113"/>
      <c r="U76" s="89"/>
      <c r="V76" s="113"/>
      <c r="W76" s="113"/>
    </row>
    <row r="77" ht="32.9" customHeight="1" spans="1:23">
      <c r="A77" s="23" t="s">
        <v>318</v>
      </c>
      <c r="B77" s="112" t="s">
        <v>319</v>
      </c>
      <c r="C77" s="23" t="s">
        <v>317</v>
      </c>
      <c r="D77" s="23" t="s">
        <v>45</v>
      </c>
      <c r="E77" s="23" t="s">
        <v>63</v>
      </c>
      <c r="F77" s="23" t="s">
        <v>64</v>
      </c>
      <c r="G77" s="23" t="s">
        <v>320</v>
      </c>
      <c r="H77" s="23" t="s">
        <v>321</v>
      </c>
      <c r="I77" s="113">
        <v>265000</v>
      </c>
      <c r="J77" s="113"/>
      <c r="K77" s="113"/>
      <c r="L77" s="113"/>
      <c r="M77" s="113"/>
      <c r="N77" s="113"/>
      <c r="O77" s="113"/>
      <c r="P77" s="113"/>
      <c r="Q77" s="113">
        <v>265000</v>
      </c>
      <c r="R77" s="113"/>
      <c r="S77" s="113"/>
      <c r="T77" s="113"/>
      <c r="U77" s="89"/>
      <c r="V77" s="113"/>
      <c r="W77" s="113"/>
    </row>
    <row r="78" ht="32.9" customHeight="1" spans="1:23">
      <c r="A78" s="23" t="s">
        <v>318</v>
      </c>
      <c r="B78" s="112" t="s">
        <v>319</v>
      </c>
      <c r="C78" s="23" t="s">
        <v>317</v>
      </c>
      <c r="D78" s="23" t="s">
        <v>45</v>
      </c>
      <c r="E78" s="23" t="s">
        <v>65</v>
      </c>
      <c r="F78" s="23" t="s">
        <v>66</v>
      </c>
      <c r="G78" s="23" t="s">
        <v>320</v>
      </c>
      <c r="H78" s="23" t="s">
        <v>321</v>
      </c>
      <c r="I78" s="113">
        <v>435000</v>
      </c>
      <c r="J78" s="113"/>
      <c r="K78" s="113"/>
      <c r="L78" s="113"/>
      <c r="M78" s="113"/>
      <c r="N78" s="113"/>
      <c r="O78" s="113"/>
      <c r="P78" s="113"/>
      <c r="Q78" s="113">
        <v>435000</v>
      </c>
      <c r="R78" s="113"/>
      <c r="S78" s="113"/>
      <c r="T78" s="113"/>
      <c r="U78" s="89"/>
      <c r="V78" s="113"/>
      <c r="W78" s="113"/>
    </row>
    <row r="79" ht="32.9" customHeight="1" spans="1:23">
      <c r="A79" s="23"/>
      <c r="B79" s="23"/>
      <c r="C79" s="23" t="s">
        <v>322</v>
      </c>
      <c r="D79" s="23"/>
      <c r="E79" s="23"/>
      <c r="F79" s="23"/>
      <c r="G79" s="23"/>
      <c r="H79" s="23"/>
      <c r="I79" s="113">
        <v>272418.57</v>
      </c>
      <c r="J79" s="113"/>
      <c r="K79" s="113"/>
      <c r="L79" s="113"/>
      <c r="M79" s="113"/>
      <c r="N79" s="113">
        <v>272418.57</v>
      </c>
      <c r="O79" s="113"/>
      <c r="P79" s="113"/>
      <c r="Q79" s="113"/>
      <c r="R79" s="113"/>
      <c r="S79" s="113"/>
      <c r="T79" s="113"/>
      <c r="U79" s="89"/>
      <c r="V79" s="113"/>
      <c r="W79" s="113"/>
    </row>
    <row r="80" ht="32.9" customHeight="1" spans="1:23">
      <c r="A80" s="23" t="s">
        <v>257</v>
      </c>
      <c r="B80" s="112" t="s">
        <v>323</v>
      </c>
      <c r="C80" s="23" t="s">
        <v>322</v>
      </c>
      <c r="D80" s="23" t="s">
        <v>45</v>
      </c>
      <c r="E80" s="23" t="s">
        <v>95</v>
      </c>
      <c r="F80" s="23" t="s">
        <v>96</v>
      </c>
      <c r="G80" s="23" t="s">
        <v>220</v>
      </c>
      <c r="H80" s="23" t="s">
        <v>221</v>
      </c>
      <c r="I80" s="113">
        <v>272418.57</v>
      </c>
      <c r="J80" s="113"/>
      <c r="K80" s="113"/>
      <c r="L80" s="113"/>
      <c r="M80" s="113"/>
      <c r="N80" s="113">
        <v>272418.57</v>
      </c>
      <c r="O80" s="113"/>
      <c r="P80" s="113"/>
      <c r="Q80" s="113"/>
      <c r="R80" s="113"/>
      <c r="S80" s="113"/>
      <c r="T80" s="113"/>
      <c r="U80" s="89"/>
      <c r="V80" s="113"/>
      <c r="W80" s="113"/>
    </row>
    <row r="81" ht="32.9" customHeight="1" spans="1:23">
      <c r="A81" s="23"/>
      <c r="B81" s="23"/>
      <c r="C81" s="23" t="s">
        <v>324</v>
      </c>
      <c r="D81" s="23"/>
      <c r="E81" s="23"/>
      <c r="F81" s="23"/>
      <c r="G81" s="23"/>
      <c r="H81" s="23"/>
      <c r="I81" s="113">
        <v>320000</v>
      </c>
      <c r="J81" s="113">
        <v>320000</v>
      </c>
      <c r="K81" s="113">
        <v>320000</v>
      </c>
      <c r="L81" s="113"/>
      <c r="M81" s="113"/>
      <c r="N81" s="113"/>
      <c r="O81" s="113"/>
      <c r="P81" s="113"/>
      <c r="Q81" s="113"/>
      <c r="R81" s="113"/>
      <c r="S81" s="113"/>
      <c r="T81" s="113"/>
      <c r="U81" s="89"/>
      <c r="V81" s="113"/>
      <c r="W81" s="113"/>
    </row>
    <row r="82" ht="32.9" customHeight="1" spans="1:23">
      <c r="A82" s="23" t="s">
        <v>284</v>
      </c>
      <c r="B82" s="112" t="s">
        <v>325</v>
      </c>
      <c r="C82" s="23" t="s">
        <v>324</v>
      </c>
      <c r="D82" s="23" t="s">
        <v>45</v>
      </c>
      <c r="E82" s="23" t="s">
        <v>63</v>
      </c>
      <c r="F82" s="23" t="s">
        <v>64</v>
      </c>
      <c r="G82" s="23" t="s">
        <v>244</v>
      </c>
      <c r="H82" s="23" t="s">
        <v>245</v>
      </c>
      <c r="I82" s="113">
        <v>320000</v>
      </c>
      <c r="J82" s="113">
        <v>320000</v>
      </c>
      <c r="K82" s="113">
        <v>320000</v>
      </c>
      <c r="L82" s="113"/>
      <c r="M82" s="113"/>
      <c r="N82" s="113"/>
      <c r="O82" s="113"/>
      <c r="P82" s="113"/>
      <c r="Q82" s="113"/>
      <c r="R82" s="113"/>
      <c r="S82" s="113"/>
      <c r="T82" s="113"/>
      <c r="U82" s="89"/>
      <c r="V82" s="113"/>
      <c r="W82" s="113"/>
    </row>
    <row r="83" ht="18.75" customHeight="1" spans="1:23">
      <c r="A83" s="31" t="s">
        <v>116</v>
      </c>
      <c r="B83" s="32"/>
      <c r="C83" s="32"/>
      <c r="D83" s="32"/>
      <c r="E83" s="32"/>
      <c r="F83" s="32"/>
      <c r="G83" s="32"/>
      <c r="H83" s="33"/>
      <c r="I83" s="113">
        <v>143188678.82</v>
      </c>
      <c r="J83" s="113">
        <v>36246800</v>
      </c>
      <c r="K83" s="113">
        <v>36246800</v>
      </c>
      <c r="L83" s="113"/>
      <c r="M83" s="113"/>
      <c r="N83" s="113">
        <v>57861878.82</v>
      </c>
      <c r="O83" s="113"/>
      <c r="P83" s="113"/>
      <c r="Q83" s="113">
        <v>29700250</v>
      </c>
      <c r="R83" s="113">
        <v>19379750</v>
      </c>
      <c r="S83" s="113"/>
      <c r="T83" s="113">
        <v>4279750</v>
      </c>
      <c r="U83" s="89"/>
      <c r="V83" s="113"/>
      <c r="W83" s="113">
        <v>15100000</v>
      </c>
    </row>
  </sheetData>
  <mergeCells count="28">
    <mergeCell ref="A2:W2"/>
    <mergeCell ref="A3:I3"/>
    <mergeCell ref="J4:M4"/>
    <mergeCell ref="N4:P4"/>
    <mergeCell ref="R4:W4"/>
    <mergeCell ref="J5:K5"/>
    <mergeCell ref="A83:H8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0"/>
  <sheetViews>
    <sheetView showZeros="0" topLeftCell="B49" workbookViewId="0">
      <selection activeCell="A6" sqref="A6"/>
    </sheetView>
  </sheetViews>
  <sheetFormatPr defaultColWidth="9.13636363636364" defaultRowHeight="12" customHeight="1"/>
  <cols>
    <col min="1" max="1" width="38.4545454545455" customWidth="1"/>
    <col min="2" max="2" width="39.3636363636364"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181818181818" customWidth="1"/>
    <col min="10" max="10" width="40.5272727272727" customWidth="1"/>
  </cols>
  <sheetData>
    <row r="1" customHeight="1" spans="1:10">
      <c r="J1" s="45" t="s">
        <v>326</v>
      </c>
    </row>
    <row r="2" ht="28.5" customHeight="1" spans="1:10">
      <c r="A2" s="46" t="s">
        <v>327</v>
      </c>
      <c r="B2" s="27"/>
      <c r="C2" s="27"/>
      <c r="D2" s="27"/>
      <c r="E2" s="27"/>
      <c r="F2" s="47"/>
      <c r="G2" s="27"/>
      <c r="H2" s="47"/>
      <c r="I2" s="47"/>
      <c r="J2" s="27"/>
    </row>
    <row r="3" ht="15" customHeight="1" spans="1:10">
      <c r="A3" s="4" t="str">
        <f>"单位名称："&amp;"云南交通技师学院（云南交通运输职业学院、云南省交通高级技工学校）"</f>
        <v>单位名称：云南交通技师学院（云南交通运输职业学院、云南省交通高级技工学校）</v>
      </c>
    </row>
    <row r="4" ht="14.25" customHeight="1" spans="1:10">
      <c r="A4" s="48" t="s">
        <v>328</v>
      </c>
      <c r="B4" s="48" t="s">
        <v>329</v>
      </c>
      <c r="C4" s="48" t="s">
        <v>330</v>
      </c>
      <c r="D4" s="48" t="s">
        <v>331</v>
      </c>
      <c r="E4" s="48" t="s">
        <v>332</v>
      </c>
      <c r="F4" s="49" t="s">
        <v>333</v>
      </c>
      <c r="G4" s="48" t="s">
        <v>334</v>
      </c>
      <c r="H4" s="49" t="s">
        <v>335</v>
      </c>
      <c r="I4" s="49" t="s">
        <v>336</v>
      </c>
      <c r="J4" s="48" t="s">
        <v>337</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7" t="s">
        <v>288</v>
      </c>
      <c r="B7" s="54" t="s">
        <v>338</v>
      </c>
      <c r="C7" s="54" t="s">
        <v>339</v>
      </c>
      <c r="D7" s="54" t="s">
        <v>340</v>
      </c>
      <c r="E7" s="50" t="s">
        <v>341</v>
      </c>
      <c r="F7" s="54" t="s">
        <v>342</v>
      </c>
      <c r="G7" s="50" t="s">
        <v>343</v>
      </c>
      <c r="H7" s="54" t="s">
        <v>344</v>
      </c>
      <c r="I7" s="54" t="s">
        <v>345</v>
      </c>
      <c r="J7" s="55" t="s">
        <v>346</v>
      </c>
    </row>
    <row r="8" ht="47.3" customHeight="1" spans="1:10">
      <c r="A8" s="107" t="s">
        <v>288</v>
      </c>
      <c r="B8" s="54" t="s">
        <v>338</v>
      </c>
      <c r="C8" s="54" t="s">
        <v>347</v>
      </c>
      <c r="D8" s="54" t="s">
        <v>348</v>
      </c>
      <c r="E8" s="50" t="s">
        <v>349</v>
      </c>
      <c r="F8" s="54" t="s">
        <v>342</v>
      </c>
      <c r="G8" s="50" t="s">
        <v>350</v>
      </c>
      <c r="H8" s="54" t="s">
        <v>344</v>
      </c>
      <c r="I8" s="54" t="s">
        <v>345</v>
      </c>
      <c r="J8" s="55" t="s">
        <v>351</v>
      </c>
    </row>
    <row r="9" ht="47.3" customHeight="1" spans="1:10">
      <c r="A9" s="107" t="s">
        <v>288</v>
      </c>
      <c r="B9" s="54" t="s">
        <v>338</v>
      </c>
      <c r="C9" s="54" t="s">
        <v>347</v>
      </c>
      <c r="D9" s="54" t="s">
        <v>348</v>
      </c>
      <c r="E9" s="50" t="s">
        <v>352</v>
      </c>
      <c r="F9" s="54" t="s">
        <v>342</v>
      </c>
      <c r="G9" s="50" t="s">
        <v>343</v>
      </c>
      <c r="H9" s="54" t="s">
        <v>344</v>
      </c>
      <c r="I9" s="54" t="s">
        <v>345</v>
      </c>
      <c r="J9" s="55" t="s">
        <v>353</v>
      </c>
    </row>
    <row r="10" ht="47.3" customHeight="1" spans="1:10">
      <c r="A10" s="107" t="s">
        <v>288</v>
      </c>
      <c r="B10" s="54" t="s">
        <v>338</v>
      </c>
      <c r="C10" s="54" t="s">
        <v>354</v>
      </c>
      <c r="D10" s="54" t="s">
        <v>355</v>
      </c>
      <c r="E10" s="50" t="s">
        <v>356</v>
      </c>
      <c r="F10" s="54" t="s">
        <v>342</v>
      </c>
      <c r="G10" s="50" t="s">
        <v>350</v>
      </c>
      <c r="H10" s="54" t="s">
        <v>344</v>
      </c>
      <c r="I10" s="54" t="s">
        <v>345</v>
      </c>
      <c r="J10" s="55" t="s">
        <v>357</v>
      </c>
    </row>
    <row r="11" ht="47.3" customHeight="1" spans="1:10">
      <c r="A11" s="107" t="s">
        <v>288</v>
      </c>
      <c r="B11" s="54" t="s">
        <v>338</v>
      </c>
      <c r="C11" s="54" t="s">
        <v>358</v>
      </c>
      <c r="D11" s="54" t="s">
        <v>359</v>
      </c>
      <c r="E11" s="50" t="s">
        <v>360</v>
      </c>
      <c r="F11" s="54" t="s">
        <v>361</v>
      </c>
      <c r="G11" s="50" t="s">
        <v>362</v>
      </c>
      <c r="H11" s="54" t="s">
        <v>344</v>
      </c>
      <c r="I11" s="54" t="s">
        <v>345</v>
      </c>
      <c r="J11" s="55" t="s">
        <v>363</v>
      </c>
    </row>
    <row r="12" ht="47.3" customHeight="1" spans="1:10">
      <c r="A12" s="107" t="s">
        <v>317</v>
      </c>
      <c r="B12" s="54" t="s">
        <v>364</v>
      </c>
      <c r="C12" s="54" t="s">
        <v>339</v>
      </c>
      <c r="D12" s="54" t="s">
        <v>340</v>
      </c>
      <c r="E12" s="50" t="s">
        <v>365</v>
      </c>
      <c r="F12" s="54" t="s">
        <v>342</v>
      </c>
      <c r="G12" s="50" t="s">
        <v>366</v>
      </c>
      <c r="H12" s="54" t="s">
        <v>367</v>
      </c>
      <c r="I12" s="54" t="s">
        <v>345</v>
      </c>
      <c r="J12" s="55" t="s">
        <v>368</v>
      </c>
    </row>
    <row r="13" ht="47.3" customHeight="1" spans="1:10">
      <c r="A13" s="107" t="s">
        <v>317</v>
      </c>
      <c r="B13" s="54" t="s">
        <v>364</v>
      </c>
      <c r="C13" s="54" t="s">
        <v>339</v>
      </c>
      <c r="D13" s="54" t="s">
        <v>369</v>
      </c>
      <c r="E13" s="50" t="s">
        <v>370</v>
      </c>
      <c r="F13" s="54" t="s">
        <v>371</v>
      </c>
      <c r="G13" s="50" t="s">
        <v>362</v>
      </c>
      <c r="H13" s="54" t="s">
        <v>344</v>
      </c>
      <c r="I13" s="54" t="s">
        <v>345</v>
      </c>
      <c r="J13" s="55" t="s">
        <v>372</v>
      </c>
    </row>
    <row r="14" ht="47.3" customHeight="1" spans="1:10">
      <c r="A14" s="107" t="s">
        <v>317</v>
      </c>
      <c r="B14" s="54" t="s">
        <v>364</v>
      </c>
      <c r="C14" s="54" t="s">
        <v>339</v>
      </c>
      <c r="D14" s="54" t="s">
        <v>369</v>
      </c>
      <c r="E14" s="50" t="s">
        <v>373</v>
      </c>
      <c r="F14" s="54" t="s">
        <v>371</v>
      </c>
      <c r="G14" s="50" t="s">
        <v>362</v>
      </c>
      <c r="H14" s="54" t="s">
        <v>344</v>
      </c>
      <c r="I14" s="54" t="s">
        <v>345</v>
      </c>
      <c r="J14" s="55" t="s">
        <v>374</v>
      </c>
    </row>
    <row r="15" ht="47.3" customHeight="1" spans="1:10">
      <c r="A15" s="107" t="s">
        <v>317</v>
      </c>
      <c r="B15" s="54" t="s">
        <v>364</v>
      </c>
      <c r="C15" s="54" t="s">
        <v>347</v>
      </c>
      <c r="D15" s="54" t="s">
        <v>348</v>
      </c>
      <c r="E15" s="50" t="s">
        <v>375</v>
      </c>
      <c r="F15" s="54" t="s">
        <v>342</v>
      </c>
      <c r="G15" s="50" t="s">
        <v>350</v>
      </c>
      <c r="H15" s="54" t="s">
        <v>344</v>
      </c>
      <c r="I15" s="54" t="s">
        <v>345</v>
      </c>
      <c r="J15" s="55" t="s">
        <v>376</v>
      </c>
    </row>
    <row r="16" ht="116" customHeight="1" spans="1:10">
      <c r="A16" s="107" t="s">
        <v>317</v>
      </c>
      <c r="B16" s="54" t="s">
        <v>364</v>
      </c>
      <c r="C16" s="54" t="s">
        <v>354</v>
      </c>
      <c r="D16" s="54" t="s">
        <v>355</v>
      </c>
      <c r="E16" s="50" t="s">
        <v>377</v>
      </c>
      <c r="F16" s="54" t="s">
        <v>342</v>
      </c>
      <c r="G16" s="50" t="s">
        <v>343</v>
      </c>
      <c r="H16" s="54" t="s">
        <v>344</v>
      </c>
      <c r="I16" s="54" t="s">
        <v>345</v>
      </c>
      <c r="J16" s="55" t="s">
        <v>378</v>
      </c>
    </row>
    <row r="17" ht="47.3" customHeight="1" spans="1:10">
      <c r="A17" s="107" t="s">
        <v>249</v>
      </c>
      <c r="B17" s="54" t="s">
        <v>379</v>
      </c>
      <c r="C17" s="54" t="s">
        <v>339</v>
      </c>
      <c r="D17" s="54" t="s">
        <v>340</v>
      </c>
      <c r="E17" s="50" t="s">
        <v>380</v>
      </c>
      <c r="F17" s="54" t="s">
        <v>371</v>
      </c>
      <c r="G17" s="50" t="s">
        <v>381</v>
      </c>
      <c r="H17" s="54" t="s">
        <v>367</v>
      </c>
      <c r="I17" s="54" t="s">
        <v>345</v>
      </c>
      <c r="J17" s="55" t="s">
        <v>382</v>
      </c>
    </row>
    <row r="18" ht="47.3" customHeight="1" spans="1:10">
      <c r="A18" s="107" t="s">
        <v>249</v>
      </c>
      <c r="B18" s="54" t="s">
        <v>379</v>
      </c>
      <c r="C18" s="54" t="s">
        <v>347</v>
      </c>
      <c r="D18" s="54" t="s">
        <v>348</v>
      </c>
      <c r="E18" s="50" t="s">
        <v>383</v>
      </c>
      <c r="F18" s="54" t="s">
        <v>371</v>
      </c>
      <c r="G18" s="50" t="s">
        <v>384</v>
      </c>
      <c r="H18" s="54"/>
      <c r="I18" s="54" t="s">
        <v>385</v>
      </c>
      <c r="J18" s="55" t="s">
        <v>386</v>
      </c>
    </row>
    <row r="19" ht="71" customHeight="1" spans="1:10">
      <c r="A19" s="107" t="s">
        <v>249</v>
      </c>
      <c r="B19" s="54" t="s">
        <v>379</v>
      </c>
      <c r="C19" s="54" t="s">
        <v>354</v>
      </c>
      <c r="D19" s="54" t="s">
        <v>355</v>
      </c>
      <c r="E19" s="50" t="s">
        <v>387</v>
      </c>
      <c r="F19" s="54" t="s">
        <v>342</v>
      </c>
      <c r="G19" s="50" t="s">
        <v>343</v>
      </c>
      <c r="H19" s="54" t="s">
        <v>344</v>
      </c>
      <c r="I19" s="54" t="s">
        <v>345</v>
      </c>
      <c r="J19" s="55" t="s">
        <v>388</v>
      </c>
    </row>
    <row r="20" ht="47.3" customHeight="1" spans="1:10">
      <c r="A20" s="107" t="s">
        <v>296</v>
      </c>
      <c r="B20" s="54" t="s">
        <v>389</v>
      </c>
      <c r="C20" s="54" t="s">
        <v>339</v>
      </c>
      <c r="D20" s="54" t="s">
        <v>340</v>
      </c>
      <c r="E20" s="50" t="s">
        <v>390</v>
      </c>
      <c r="F20" s="54" t="s">
        <v>371</v>
      </c>
      <c r="G20" s="50" t="s">
        <v>362</v>
      </c>
      <c r="H20" s="54" t="s">
        <v>344</v>
      </c>
      <c r="I20" s="54" t="s">
        <v>345</v>
      </c>
      <c r="J20" s="55" t="s">
        <v>391</v>
      </c>
    </row>
    <row r="21" ht="47.3" customHeight="1" spans="1:10">
      <c r="A21" s="107" t="s">
        <v>296</v>
      </c>
      <c r="B21" s="54" t="s">
        <v>389</v>
      </c>
      <c r="C21" s="54" t="s">
        <v>339</v>
      </c>
      <c r="D21" s="54" t="s">
        <v>392</v>
      </c>
      <c r="E21" s="50" t="s">
        <v>393</v>
      </c>
      <c r="F21" s="54" t="s">
        <v>371</v>
      </c>
      <c r="G21" s="50" t="s">
        <v>362</v>
      </c>
      <c r="H21" s="54" t="s">
        <v>344</v>
      </c>
      <c r="I21" s="54" t="s">
        <v>345</v>
      </c>
      <c r="J21" s="55" t="s">
        <v>394</v>
      </c>
    </row>
    <row r="22" ht="47.3" customHeight="1" spans="1:10">
      <c r="A22" s="107" t="s">
        <v>296</v>
      </c>
      <c r="B22" s="54" t="s">
        <v>389</v>
      </c>
      <c r="C22" s="54" t="s">
        <v>347</v>
      </c>
      <c r="D22" s="54" t="s">
        <v>348</v>
      </c>
      <c r="E22" s="50" t="s">
        <v>395</v>
      </c>
      <c r="F22" s="54" t="s">
        <v>342</v>
      </c>
      <c r="G22" s="50" t="s">
        <v>396</v>
      </c>
      <c r="H22" s="54" t="s">
        <v>344</v>
      </c>
      <c r="I22" s="54" t="s">
        <v>345</v>
      </c>
      <c r="J22" s="55" t="s">
        <v>397</v>
      </c>
    </row>
    <row r="23" ht="47.3" customHeight="1" spans="1:10">
      <c r="A23" s="107" t="s">
        <v>296</v>
      </c>
      <c r="B23" s="54" t="s">
        <v>389</v>
      </c>
      <c r="C23" s="54" t="s">
        <v>354</v>
      </c>
      <c r="D23" s="54" t="s">
        <v>355</v>
      </c>
      <c r="E23" s="50" t="s">
        <v>398</v>
      </c>
      <c r="F23" s="54" t="s">
        <v>342</v>
      </c>
      <c r="G23" s="50" t="s">
        <v>343</v>
      </c>
      <c r="H23" s="54" t="s">
        <v>344</v>
      </c>
      <c r="I23" s="54" t="s">
        <v>345</v>
      </c>
      <c r="J23" s="55" t="s">
        <v>399</v>
      </c>
    </row>
    <row r="24" ht="47.3" customHeight="1" spans="1:10">
      <c r="A24" s="107" t="s">
        <v>306</v>
      </c>
      <c r="B24" s="54" t="s">
        <v>400</v>
      </c>
      <c r="C24" s="54" t="s">
        <v>339</v>
      </c>
      <c r="D24" s="54" t="s">
        <v>340</v>
      </c>
      <c r="E24" s="50" t="s">
        <v>401</v>
      </c>
      <c r="F24" s="54" t="s">
        <v>371</v>
      </c>
      <c r="G24" s="50" t="s">
        <v>362</v>
      </c>
      <c r="H24" s="54" t="s">
        <v>344</v>
      </c>
      <c r="I24" s="54" t="s">
        <v>345</v>
      </c>
      <c r="J24" s="55" t="s">
        <v>402</v>
      </c>
    </row>
    <row r="25" ht="47.3" customHeight="1" spans="1:10">
      <c r="A25" s="107" t="s">
        <v>306</v>
      </c>
      <c r="B25" s="54" t="s">
        <v>400</v>
      </c>
      <c r="C25" s="54" t="s">
        <v>339</v>
      </c>
      <c r="D25" s="54" t="s">
        <v>369</v>
      </c>
      <c r="E25" s="50" t="s">
        <v>403</v>
      </c>
      <c r="F25" s="54" t="s">
        <v>371</v>
      </c>
      <c r="G25" s="50" t="s">
        <v>362</v>
      </c>
      <c r="H25" s="54" t="s">
        <v>344</v>
      </c>
      <c r="I25" s="54" t="s">
        <v>345</v>
      </c>
      <c r="J25" s="55" t="s">
        <v>404</v>
      </c>
    </row>
    <row r="26" ht="47.3" customHeight="1" spans="1:10">
      <c r="A26" s="107" t="s">
        <v>306</v>
      </c>
      <c r="B26" s="54" t="s">
        <v>400</v>
      </c>
      <c r="C26" s="54" t="s">
        <v>339</v>
      </c>
      <c r="D26" s="54" t="s">
        <v>392</v>
      </c>
      <c r="E26" s="50" t="s">
        <v>405</v>
      </c>
      <c r="F26" s="54" t="s">
        <v>361</v>
      </c>
      <c r="G26" s="50" t="s">
        <v>366</v>
      </c>
      <c r="H26" s="54" t="s">
        <v>406</v>
      </c>
      <c r="I26" s="54" t="s">
        <v>345</v>
      </c>
      <c r="J26" s="55" t="s">
        <v>407</v>
      </c>
    </row>
    <row r="27" ht="47.3" customHeight="1" spans="1:10">
      <c r="A27" s="107" t="s">
        <v>306</v>
      </c>
      <c r="B27" s="54" t="s">
        <v>400</v>
      </c>
      <c r="C27" s="54" t="s">
        <v>339</v>
      </c>
      <c r="D27" s="54" t="s">
        <v>392</v>
      </c>
      <c r="E27" s="50" t="s">
        <v>408</v>
      </c>
      <c r="F27" s="54" t="s">
        <v>371</v>
      </c>
      <c r="G27" s="50" t="s">
        <v>362</v>
      </c>
      <c r="H27" s="54" t="s">
        <v>344</v>
      </c>
      <c r="I27" s="54" t="s">
        <v>345</v>
      </c>
      <c r="J27" s="55" t="s">
        <v>409</v>
      </c>
    </row>
    <row r="28" ht="47.3" customHeight="1" spans="1:10">
      <c r="A28" s="107" t="s">
        <v>306</v>
      </c>
      <c r="B28" s="54" t="s">
        <v>400</v>
      </c>
      <c r="C28" s="54" t="s">
        <v>347</v>
      </c>
      <c r="D28" s="54" t="s">
        <v>410</v>
      </c>
      <c r="E28" s="50" t="s">
        <v>411</v>
      </c>
      <c r="F28" s="54" t="s">
        <v>342</v>
      </c>
      <c r="G28" s="50" t="s">
        <v>412</v>
      </c>
      <c r="H28" s="54" t="s">
        <v>413</v>
      </c>
      <c r="I28" s="54" t="s">
        <v>345</v>
      </c>
      <c r="J28" s="55" t="s">
        <v>414</v>
      </c>
    </row>
    <row r="29" ht="47.3" customHeight="1" spans="1:10">
      <c r="A29" s="107" t="s">
        <v>306</v>
      </c>
      <c r="B29" s="54" t="s">
        <v>400</v>
      </c>
      <c r="C29" s="54" t="s">
        <v>354</v>
      </c>
      <c r="D29" s="54" t="s">
        <v>355</v>
      </c>
      <c r="E29" s="50" t="s">
        <v>355</v>
      </c>
      <c r="F29" s="54" t="s">
        <v>342</v>
      </c>
      <c r="G29" s="50" t="s">
        <v>343</v>
      </c>
      <c r="H29" s="54" t="s">
        <v>344</v>
      </c>
      <c r="I29" s="54" t="s">
        <v>345</v>
      </c>
      <c r="J29" s="55" t="s">
        <v>415</v>
      </c>
    </row>
    <row r="30" ht="47.3" customHeight="1" spans="1:10">
      <c r="A30" s="107" t="s">
        <v>306</v>
      </c>
      <c r="B30" s="54" t="s">
        <v>400</v>
      </c>
      <c r="C30" s="54" t="s">
        <v>358</v>
      </c>
      <c r="D30" s="54" t="s">
        <v>359</v>
      </c>
      <c r="E30" s="50" t="s">
        <v>416</v>
      </c>
      <c r="F30" s="54" t="s">
        <v>361</v>
      </c>
      <c r="G30" s="50" t="s">
        <v>362</v>
      </c>
      <c r="H30" s="54" t="s">
        <v>344</v>
      </c>
      <c r="I30" s="54" t="s">
        <v>345</v>
      </c>
      <c r="J30" s="55" t="s">
        <v>417</v>
      </c>
    </row>
    <row r="31" ht="47.3" customHeight="1" spans="1:10">
      <c r="A31" s="107" t="s">
        <v>283</v>
      </c>
      <c r="B31" s="54" t="s">
        <v>418</v>
      </c>
      <c r="C31" s="54" t="s">
        <v>339</v>
      </c>
      <c r="D31" s="54" t="s">
        <v>340</v>
      </c>
      <c r="E31" s="50" t="s">
        <v>419</v>
      </c>
      <c r="F31" s="54" t="s">
        <v>342</v>
      </c>
      <c r="G31" s="50" t="s">
        <v>420</v>
      </c>
      <c r="H31" s="54" t="s">
        <v>421</v>
      </c>
      <c r="I31" s="54" t="s">
        <v>345</v>
      </c>
      <c r="J31" s="55" t="s">
        <v>422</v>
      </c>
    </row>
    <row r="32" ht="47.3" customHeight="1" spans="1:10">
      <c r="A32" s="107" t="s">
        <v>283</v>
      </c>
      <c r="B32" s="54" t="s">
        <v>418</v>
      </c>
      <c r="C32" s="54" t="s">
        <v>339</v>
      </c>
      <c r="D32" s="54" t="s">
        <v>340</v>
      </c>
      <c r="E32" s="50" t="s">
        <v>423</v>
      </c>
      <c r="F32" s="54" t="s">
        <v>342</v>
      </c>
      <c r="G32" s="50" t="s">
        <v>138</v>
      </c>
      <c r="H32" s="54" t="s">
        <v>424</v>
      </c>
      <c r="I32" s="54" t="s">
        <v>345</v>
      </c>
      <c r="J32" s="55" t="s">
        <v>425</v>
      </c>
    </row>
    <row r="33" ht="47.3" customHeight="1" spans="1:10">
      <c r="A33" s="107" t="s">
        <v>283</v>
      </c>
      <c r="B33" s="54" t="s">
        <v>418</v>
      </c>
      <c r="C33" s="54" t="s">
        <v>339</v>
      </c>
      <c r="D33" s="54" t="s">
        <v>340</v>
      </c>
      <c r="E33" s="50" t="s">
        <v>426</v>
      </c>
      <c r="F33" s="54" t="s">
        <v>342</v>
      </c>
      <c r="G33" s="50" t="s">
        <v>136</v>
      </c>
      <c r="H33" s="54" t="s">
        <v>424</v>
      </c>
      <c r="I33" s="54" t="s">
        <v>345</v>
      </c>
      <c r="J33" s="55" t="s">
        <v>427</v>
      </c>
    </row>
    <row r="34" ht="47.3" customHeight="1" spans="1:10">
      <c r="A34" s="107" t="s">
        <v>283</v>
      </c>
      <c r="B34" s="54" t="s">
        <v>418</v>
      </c>
      <c r="C34" s="54" t="s">
        <v>339</v>
      </c>
      <c r="D34" s="54" t="s">
        <v>340</v>
      </c>
      <c r="E34" s="50" t="s">
        <v>428</v>
      </c>
      <c r="F34" s="54" t="s">
        <v>342</v>
      </c>
      <c r="G34" s="50" t="s">
        <v>429</v>
      </c>
      <c r="H34" s="54" t="s">
        <v>430</v>
      </c>
      <c r="I34" s="54" t="s">
        <v>345</v>
      </c>
      <c r="J34" s="55" t="s">
        <v>431</v>
      </c>
    </row>
    <row r="35" ht="47.3" customHeight="1" spans="1:10">
      <c r="A35" s="107" t="s">
        <v>283</v>
      </c>
      <c r="B35" s="54" t="s">
        <v>418</v>
      </c>
      <c r="C35" s="54" t="s">
        <v>339</v>
      </c>
      <c r="D35" s="54" t="s">
        <v>340</v>
      </c>
      <c r="E35" s="50" t="s">
        <v>432</v>
      </c>
      <c r="F35" s="54" t="s">
        <v>342</v>
      </c>
      <c r="G35" s="50" t="s">
        <v>429</v>
      </c>
      <c r="H35" s="54" t="s">
        <v>433</v>
      </c>
      <c r="I35" s="54" t="s">
        <v>345</v>
      </c>
      <c r="J35" s="55" t="s">
        <v>434</v>
      </c>
    </row>
    <row r="36" ht="47.3" customHeight="1" spans="1:10">
      <c r="A36" s="107" t="s">
        <v>283</v>
      </c>
      <c r="B36" s="54" t="s">
        <v>418</v>
      </c>
      <c r="C36" s="54" t="s">
        <v>347</v>
      </c>
      <c r="D36" s="54" t="s">
        <v>348</v>
      </c>
      <c r="E36" s="50" t="s">
        <v>435</v>
      </c>
      <c r="F36" s="54" t="s">
        <v>342</v>
      </c>
      <c r="G36" s="50" t="s">
        <v>436</v>
      </c>
      <c r="H36" s="54" t="s">
        <v>437</v>
      </c>
      <c r="I36" s="54" t="s">
        <v>345</v>
      </c>
      <c r="J36" s="55" t="s">
        <v>438</v>
      </c>
    </row>
    <row r="37" ht="59" customHeight="1" spans="1:10">
      <c r="A37" s="107" t="s">
        <v>283</v>
      </c>
      <c r="B37" s="54" t="s">
        <v>418</v>
      </c>
      <c r="C37" s="54" t="s">
        <v>347</v>
      </c>
      <c r="D37" s="54" t="s">
        <v>348</v>
      </c>
      <c r="E37" s="50" t="s">
        <v>439</v>
      </c>
      <c r="F37" s="54" t="s">
        <v>342</v>
      </c>
      <c r="G37" s="50" t="s">
        <v>440</v>
      </c>
      <c r="H37" s="54" t="s">
        <v>441</v>
      </c>
      <c r="I37" s="54" t="s">
        <v>345</v>
      </c>
      <c r="J37" s="55" t="s">
        <v>442</v>
      </c>
    </row>
    <row r="38" ht="47.3" customHeight="1" spans="1:10">
      <c r="A38" s="107" t="s">
        <v>283</v>
      </c>
      <c r="B38" s="54" t="s">
        <v>418</v>
      </c>
      <c r="C38" s="54" t="s">
        <v>347</v>
      </c>
      <c r="D38" s="54" t="s">
        <v>348</v>
      </c>
      <c r="E38" s="50" t="s">
        <v>443</v>
      </c>
      <c r="F38" s="54" t="s">
        <v>342</v>
      </c>
      <c r="G38" s="50" t="s">
        <v>366</v>
      </c>
      <c r="H38" s="54" t="s">
        <v>441</v>
      </c>
      <c r="I38" s="54" t="s">
        <v>345</v>
      </c>
      <c r="J38" s="55" t="s">
        <v>444</v>
      </c>
    </row>
    <row r="39" ht="47.3" customHeight="1" spans="1:10">
      <c r="A39" s="107" t="s">
        <v>283</v>
      </c>
      <c r="B39" s="54" t="s">
        <v>418</v>
      </c>
      <c r="C39" s="54" t="s">
        <v>347</v>
      </c>
      <c r="D39" s="54" t="s">
        <v>348</v>
      </c>
      <c r="E39" s="50" t="s">
        <v>445</v>
      </c>
      <c r="F39" s="54" t="s">
        <v>342</v>
      </c>
      <c r="G39" s="50" t="s">
        <v>134</v>
      </c>
      <c r="H39" s="54" t="s">
        <v>446</v>
      </c>
      <c r="I39" s="54" t="s">
        <v>345</v>
      </c>
      <c r="J39" s="55" t="s">
        <v>447</v>
      </c>
    </row>
    <row r="40" ht="47.3" customHeight="1" spans="1:10">
      <c r="A40" s="107" t="s">
        <v>283</v>
      </c>
      <c r="B40" s="54" t="s">
        <v>418</v>
      </c>
      <c r="C40" s="54" t="s">
        <v>347</v>
      </c>
      <c r="D40" s="54" t="s">
        <v>348</v>
      </c>
      <c r="E40" s="50" t="s">
        <v>448</v>
      </c>
      <c r="F40" s="54" t="s">
        <v>342</v>
      </c>
      <c r="G40" s="50" t="s">
        <v>136</v>
      </c>
      <c r="H40" s="54" t="s">
        <v>446</v>
      </c>
      <c r="I40" s="54" t="s">
        <v>345</v>
      </c>
      <c r="J40" s="55" t="s">
        <v>449</v>
      </c>
    </row>
    <row r="41" ht="47.3" customHeight="1" spans="1:10">
      <c r="A41" s="107" t="s">
        <v>283</v>
      </c>
      <c r="B41" s="54" t="s">
        <v>418</v>
      </c>
      <c r="C41" s="54" t="s">
        <v>354</v>
      </c>
      <c r="D41" s="54" t="s">
        <v>355</v>
      </c>
      <c r="E41" s="50" t="s">
        <v>355</v>
      </c>
      <c r="F41" s="54" t="s">
        <v>342</v>
      </c>
      <c r="G41" s="50" t="s">
        <v>343</v>
      </c>
      <c r="H41" s="54" t="s">
        <v>344</v>
      </c>
      <c r="I41" s="54" t="s">
        <v>345</v>
      </c>
      <c r="J41" s="55" t="s">
        <v>450</v>
      </c>
    </row>
    <row r="42" ht="47.3" customHeight="1" spans="1:10">
      <c r="A42" s="107" t="s">
        <v>324</v>
      </c>
      <c r="B42" s="54" t="s">
        <v>451</v>
      </c>
      <c r="C42" s="54" t="s">
        <v>339</v>
      </c>
      <c r="D42" s="54" t="s">
        <v>340</v>
      </c>
      <c r="E42" s="50" t="s">
        <v>452</v>
      </c>
      <c r="F42" s="54" t="s">
        <v>342</v>
      </c>
      <c r="G42" s="50" t="s">
        <v>134</v>
      </c>
      <c r="H42" s="54" t="s">
        <v>424</v>
      </c>
      <c r="I42" s="54" t="s">
        <v>345</v>
      </c>
      <c r="J42" s="55" t="s">
        <v>453</v>
      </c>
    </row>
    <row r="43" ht="47.3" customHeight="1" spans="1:10">
      <c r="A43" s="107" t="s">
        <v>324</v>
      </c>
      <c r="B43" s="54" t="s">
        <v>451</v>
      </c>
      <c r="C43" s="54" t="s">
        <v>347</v>
      </c>
      <c r="D43" s="54" t="s">
        <v>348</v>
      </c>
      <c r="E43" s="50" t="s">
        <v>454</v>
      </c>
      <c r="F43" s="54" t="s">
        <v>342</v>
      </c>
      <c r="G43" s="50" t="s">
        <v>134</v>
      </c>
      <c r="H43" s="54" t="s">
        <v>441</v>
      </c>
      <c r="I43" s="54" t="s">
        <v>345</v>
      </c>
      <c r="J43" s="55" t="s">
        <v>455</v>
      </c>
    </row>
    <row r="44" ht="47.3" customHeight="1" spans="1:10">
      <c r="A44" s="107" t="s">
        <v>324</v>
      </c>
      <c r="B44" s="54" t="s">
        <v>451</v>
      </c>
      <c r="C44" s="54" t="s">
        <v>354</v>
      </c>
      <c r="D44" s="54" t="s">
        <v>355</v>
      </c>
      <c r="E44" s="50" t="s">
        <v>456</v>
      </c>
      <c r="F44" s="54" t="s">
        <v>342</v>
      </c>
      <c r="G44" s="50" t="s">
        <v>343</v>
      </c>
      <c r="H44" s="54" t="s">
        <v>344</v>
      </c>
      <c r="I44" s="54" t="s">
        <v>345</v>
      </c>
      <c r="J44" s="55" t="s">
        <v>457</v>
      </c>
    </row>
    <row r="45" ht="47.3" customHeight="1" spans="1:10">
      <c r="A45" s="107" t="s">
        <v>281</v>
      </c>
      <c r="B45" s="54" t="s">
        <v>458</v>
      </c>
      <c r="C45" s="54" t="s">
        <v>339</v>
      </c>
      <c r="D45" s="54" t="s">
        <v>340</v>
      </c>
      <c r="E45" s="50" t="s">
        <v>459</v>
      </c>
      <c r="F45" s="54" t="s">
        <v>342</v>
      </c>
      <c r="G45" s="50" t="s">
        <v>381</v>
      </c>
      <c r="H45" s="54" t="s">
        <v>460</v>
      </c>
      <c r="I45" s="54" t="s">
        <v>345</v>
      </c>
      <c r="J45" s="55" t="s">
        <v>461</v>
      </c>
    </row>
    <row r="46" ht="47.3" customHeight="1" spans="1:10">
      <c r="A46" s="107" t="s">
        <v>281</v>
      </c>
      <c r="B46" s="54" t="s">
        <v>458</v>
      </c>
      <c r="C46" s="54" t="s">
        <v>339</v>
      </c>
      <c r="D46" s="54" t="s">
        <v>340</v>
      </c>
      <c r="E46" s="50" t="s">
        <v>462</v>
      </c>
      <c r="F46" s="54" t="s">
        <v>342</v>
      </c>
      <c r="G46" s="50" t="s">
        <v>366</v>
      </c>
      <c r="H46" s="54" t="s">
        <v>424</v>
      </c>
      <c r="I46" s="54" t="s">
        <v>345</v>
      </c>
      <c r="J46" s="55" t="s">
        <v>463</v>
      </c>
    </row>
    <row r="47" ht="47.3" customHeight="1" spans="1:10">
      <c r="A47" s="107" t="s">
        <v>281</v>
      </c>
      <c r="B47" s="54" t="s">
        <v>458</v>
      </c>
      <c r="C47" s="54" t="s">
        <v>339</v>
      </c>
      <c r="D47" s="54" t="s">
        <v>340</v>
      </c>
      <c r="E47" s="50" t="s">
        <v>464</v>
      </c>
      <c r="F47" s="54" t="s">
        <v>342</v>
      </c>
      <c r="G47" s="50" t="s">
        <v>366</v>
      </c>
      <c r="H47" s="54" t="s">
        <v>367</v>
      </c>
      <c r="I47" s="54" t="s">
        <v>345</v>
      </c>
      <c r="J47" s="55" t="s">
        <v>465</v>
      </c>
    </row>
    <row r="48" ht="47.3" customHeight="1" spans="1:10">
      <c r="A48" s="107" t="s">
        <v>281</v>
      </c>
      <c r="B48" s="54" t="s">
        <v>458</v>
      </c>
      <c r="C48" s="54" t="s">
        <v>347</v>
      </c>
      <c r="D48" s="54" t="s">
        <v>348</v>
      </c>
      <c r="E48" s="50" t="s">
        <v>466</v>
      </c>
      <c r="F48" s="54" t="s">
        <v>342</v>
      </c>
      <c r="G48" s="50" t="s">
        <v>467</v>
      </c>
      <c r="H48" s="54" t="s">
        <v>421</v>
      </c>
      <c r="I48" s="54" t="s">
        <v>345</v>
      </c>
      <c r="J48" s="55" t="s">
        <v>468</v>
      </c>
    </row>
    <row r="49" ht="47.3" customHeight="1" spans="1:10">
      <c r="A49" s="107" t="s">
        <v>281</v>
      </c>
      <c r="B49" s="54" t="s">
        <v>458</v>
      </c>
      <c r="C49" s="54" t="s">
        <v>354</v>
      </c>
      <c r="D49" s="54" t="s">
        <v>355</v>
      </c>
      <c r="E49" s="50" t="s">
        <v>469</v>
      </c>
      <c r="F49" s="54" t="s">
        <v>342</v>
      </c>
      <c r="G49" s="50" t="s">
        <v>470</v>
      </c>
      <c r="H49" s="54" t="s">
        <v>344</v>
      </c>
      <c r="I49" s="54" t="s">
        <v>345</v>
      </c>
      <c r="J49" s="55" t="s">
        <v>469</v>
      </c>
    </row>
    <row r="50" ht="47.3" customHeight="1" spans="1:10">
      <c r="A50" s="107" t="s">
        <v>281</v>
      </c>
      <c r="B50" s="54" t="s">
        <v>458</v>
      </c>
      <c r="C50" s="54" t="s">
        <v>358</v>
      </c>
      <c r="D50" s="54" t="s">
        <v>471</v>
      </c>
      <c r="E50" s="50" t="s">
        <v>471</v>
      </c>
      <c r="F50" s="54" t="s">
        <v>361</v>
      </c>
      <c r="G50" s="50" t="s">
        <v>472</v>
      </c>
      <c r="H50" s="54" t="s">
        <v>473</v>
      </c>
      <c r="I50" s="54" t="s">
        <v>345</v>
      </c>
      <c r="J50" s="55" t="s">
        <v>474</v>
      </c>
    </row>
  </sheetData>
  <mergeCells count="18">
    <mergeCell ref="A2:J2"/>
    <mergeCell ref="A3:H3"/>
    <mergeCell ref="A7:A11"/>
    <mergeCell ref="A12:A16"/>
    <mergeCell ref="A17:A19"/>
    <mergeCell ref="A20:A23"/>
    <mergeCell ref="A24:A30"/>
    <mergeCell ref="A31:A41"/>
    <mergeCell ref="A42:A44"/>
    <mergeCell ref="A45:A50"/>
    <mergeCell ref="B7:B11"/>
    <mergeCell ref="B12:B16"/>
    <mergeCell ref="B17:B19"/>
    <mergeCell ref="B20:B23"/>
    <mergeCell ref="B24:B30"/>
    <mergeCell ref="B31:B41"/>
    <mergeCell ref="B42:B44"/>
    <mergeCell ref="B45:B5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郑薇</cp:lastModifiedBy>
  <dcterms:created xsi:type="dcterms:W3CDTF">2026-02-09T01:56:00Z</dcterms:created>
  <dcterms:modified xsi:type="dcterms:W3CDTF">2026-02-09T02:29:17Z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DC04B4B166704716BF60D125F6C43831_12</vt:lpwstr>
  </property>
  <property fmtid="{D5CDD505-2E9C-101B-9397-08002B2CF9AE}" pid="3" name="KSOProductBuildVer">
    <vt:lpwstr>2052-12.1.0.23542</vt:lpwstr>
  </property>
</Properties>
</file>