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65" tabRatio="74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<sst xmlns="http://schemas.openxmlformats.org/spreadsheetml/2006/main" count="380">
  <si>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</si>
  <si>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</si>
  <si>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</si>
  <si>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</si>
  <si>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</si>
  <si>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</si>
  <si>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</si>
  <si>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</si>
  <si>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</si>
  <si>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</si>
  <si>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</si>
  <si>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</si>
  <si>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</si>
  <si>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</si>
  <si>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</si>
  <si>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</si>
  <si>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</si>
  <si>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</si>
  <si>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</si>
  <si>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</si>
  <si>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</si>
  <si>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</si>
  <si>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</si>
  <si>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</si>
  <si>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</si>
  <si>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</si>
  <si>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</si>
  <si>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</si>
  <si>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</si>
  <si>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</si>
  <si>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</si>
  <si>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</si>
  <si>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</si>
  <si>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</si>
  <si>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</si>
  <si>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</si>
  <si>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</si>
  <si>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</si>
  <si>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</si>
  <si>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</si>
  <si>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</si>
  <si>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</si>
  <si>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</si>
  <si>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</si>
  <si>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123009</t>
  </si>
  <si>
    <t>云南省交通安全统筹中心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</si>
  <si>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</si>
  <si>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</si>
  <si>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</si>
  <si>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</si>
  <si>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</si>
  <si>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</si>
  <si>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</si>
  <si>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</si>
  <si>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</si>
  <si>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</si>
  <si>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</si>
  <si>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</si>
  <si>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</si>
  <si>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</si>
  <si>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</si>
  <si>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</si>
  <si>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</si>
  <si>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</si>
  <si>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</si>
  <si>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</si>
  <si>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</si>
  <si>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</si>
  <si>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</si>
  <si>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</si>
  <si>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</si>
  <si>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</si>
  <si>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</si>
  <si>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</si>
  <si>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</si>
  <si>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</si>
  <si>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</si>
  <si>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</si>
  <si>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</si>
  <si>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</si>
  <si>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</si>
  <si>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</si>
  <si>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214</t>
  </si>
  <si>
    <t>交通运输支出</t>
  </si>
  <si>
    <t>21401</t>
  </si>
  <si>
    <t>公路水路运输</t>
  </si>
  <si>
    <t>2140110</t>
  </si>
  <si>
    <t>公路和运输安全</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</si>
  <si>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</si>
  <si>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</si>
  <si>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</si>
  <si>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</si>
  <si>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</si>
  <si>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</si>
  <si>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</si>
  <si>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</si>
  <si>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</si>
  <si>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</si>
  <si>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</si>
  <si>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</si>
  <si>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</si>
  <si>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</si>
  <si>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</si>
  <si>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</si>
  <si>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</si>
  <si>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</si>
  <si>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</si>
  <si>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</si>
  <si>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</si>
  <si>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</si>
  <si>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</si>
  <si>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</si>
  <si>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</si>
  <si>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</si>
  <si>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</si>
  <si>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</si>
  <si>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</si>
  <si>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</si>
  <si>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</si>
  <si>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</si>
  <si>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</si>
  <si>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</si>
  <si>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</si>
  <si>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</si>
  <si>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</si>
  <si>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</si>
  <si>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说明：本单位2026年没有用一般公共预算安排的“三公”经费，故该表为空表。</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</si>
  <si>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</si>
  <si>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</si>
  <si>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</si>
  <si>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</si>
  <si>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</si>
  <si>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</si>
  <si>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</si>
  <si>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</si>
  <si>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</si>
  <si>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</si>
  <si>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</si>
  <si>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</si>
  <si>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</si>
  <si>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</si>
  <si>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</si>
  <si>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</si>
  <si>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</si>
  <si>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530000221100000181536</t>
  </si>
  <si>
    <t>一般公用经费</t>
  </si>
  <si>
    <t>30299</t>
  </si>
  <si>
    <t>其他商品和服务支出</t>
  </si>
  <si>
    <t>30201</t>
  </si>
  <si>
    <t>办公费</t>
  </si>
  <si>
    <t>30205</t>
  </si>
  <si>
    <t>水费</t>
  </si>
  <si>
    <t>30206</t>
  </si>
  <si>
    <t>电费</t>
  </si>
  <si>
    <t>30207</t>
  </si>
  <si>
    <t>邮电费</t>
  </si>
  <si>
    <t>30211</t>
  </si>
  <si>
    <t>差旅费</t>
  </si>
  <si>
    <t>530000221100000181546</t>
  </si>
  <si>
    <t>事业人员支出工资</t>
  </si>
  <si>
    <t>30101</t>
  </si>
  <si>
    <t>基本工资</t>
  </si>
  <si>
    <t>30102</t>
  </si>
  <si>
    <t>津贴补贴</t>
  </si>
  <si>
    <t>30103</t>
  </si>
  <si>
    <t>奖金</t>
  </si>
  <si>
    <t>30107</t>
  </si>
  <si>
    <t>绩效工资</t>
  </si>
  <si>
    <t>530000221100000181547</t>
  </si>
  <si>
    <t>社会保障缴费</t>
  </si>
  <si>
    <t>30108</t>
  </si>
  <si>
    <t>机关事业单位基本养老保险缴费</t>
  </si>
  <si>
    <t>30112</t>
  </si>
  <si>
    <t>其他社会保障缴费</t>
  </si>
  <si>
    <t>30110</t>
  </si>
  <si>
    <t>职工基本医疗保险缴费</t>
  </si>
  <si>
    <t>30111</t>
  </si>
  <si>
    <t>公务员医疗补助缴费</t>
  </si>
  <si>
    <t>530000221100000181548</t>
  </si>
  <si>
    <t>社会保障缴费（职业年金单位缴费）</t>
  </si>
  <si>
    <t>30109</t>
  </si>
  <si>
    <t>职业年金缴费</t>
  </si>
  <si>
    <t>530000221100000181549</t>
  </si>
  <si>
    <t>30113</t>
  </si>
  <si>
    <t>530000221100000181552</t>
  </si>
  <si>
    <t>公车购置及运维费</t>
  </si>
  <si>
    <t>30231</t>
  </si>
  <si>
    <t>公务用车运行维护费</t>
  </si>
  <si>
    <t>530000221100000181553</t>
  </si>
  <si>
    <t>工会经费</t>
  </si>
  <si>
    <t>30228</t>
  </si>
  <si>
    <t>预算05-1表</t>
  </si>
  <si>
    <t>2026年部门项目支出预算表</t>
  </si>
  <si>
    <t>项目分类</t>
  </si>
  <si>
    <t>项目单位</t>
  </si>
  <si>
    <t>本年拨款</t>
  </si>
  <si>
    <t>其中：本次下达</t>
  </si>
  <si>
    <t>交通安全统筹改革补助经费</t>
  </si>
  <si>
    <t>其他运转类</t>
  </si>
  <si>
    <t>530000231100001074674</t>
  </si>
  <si>
    <t>30209</t>
  </si>
  <si>
    <t>物业管理费</t>
  </si>
  <si>
    <t>30213</t>
  </si>
  <si>
    <t>维修（护）费</t>
  </si>
  <si>
    <t>30215</t>
  </si>
  <si>
    <t>会议费</t>
  </si>
  <si>
    <t>30216</t>
  </si>
  <si>
    <t>培训费</t>
  </si>
  <si>
    <t>30227</t>
  </si>
  <si>
    <t>委托业务费</t>
  </si>
  <si>
    <t>31002</t>
  </si>
  <si>
    <t>办公设备购置</t>
  </si>
  <si>
    <t>交通安全统筹改革专项经费</t>
  </si>
  <si>
    <t>专项业务类</t>
  </si>
  <si>
    <t>530000200000000008007</t>
  </si>
  <si>
    <t>31204</t>
  </si>
  <si>
    <t>费用补贴</t>
  </si>
  <si>
    <t>交通安全统筹事故理赔专项经费</t>
  </si>
  <si>
    <t>530000200000000000311</t>
  </si>
  <si>
    <t>政务信息化运维服务项目补助资金</t>
  </si>
  <si>
    <t>专业信息系统运行维护费</t>
  </si>
  <si>
    <t>530000251100003235345</t>
  </si>
  <si>
    <t>30214</t>
  </si>
  <si>
    <t>租赁费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</si>
  <si>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</si>
  <si>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</si>
  <si>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</si>
  <si>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</si>
  <si>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</si>
  <si>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</si>
  <si>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</si>
  <si>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</si>
  <si>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</si>
  <si>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</si>
  <si>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</si>
  <si>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</si>
  <si>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云交统筹[1996]406号文件第五条统筹中心工作职责和《交通安全统筹中心改革方案》相关要求，为保证2026年度交通安全统筹工作正常运转，通过云南省交通安全统筹综合管理平台的建设和维护，通过接入交通专网，充分发挥信息化对管理现代化的带动作用。通过这个管理平台可以加强统筹中心和各级下属单位之间的协调、协作和交流，有效地实现整个统筹系统内部的业务信息共享，更快地反馈情况，大幅提高办公效率，不断提升服务水平。制定“运维服务覆盖率”为产出数量指标，反映对运行维护服务内容的完成情况，预计运维服务覆盖率达到100%；制定“网络故障率”为产出质量指标，反映网络运行的稳定性和可靠性情况，预计网络故障率≤2%；制定“系统运行故障响应时间”为产出时效指标，反映系统运行故障响应时间，预计在2小时内处理系统运行故障；制定“年正常运行天数”为可持续影响效益指标，反映系统正常使用年限情况，预计年正常运行天数在360天及以上；制定“服务对象满意度”为服务对象满意度指标，反映服务对象的满意程度，力争使服务对象满意度达到90%及以上。根据五项项目绩效指标，最终深入推进全省交通安全统筹改革，大力提升交通运输服务质量和管理水平，尽力提供交通运输保障和优质服务。</t>
  </si>
  <si>
    <t>产出指标</t>
  </si>
  <si>
    <t>数量指标</t>
  </si>
  <si>
    <t>运维服务覆盖率</t>
  </si>
  <si>
    <t>=</t>
  </si>
  <si>
    <t>100</t>
  </si>
  <si>
    <t>%</t>
  </si>
  <si>
    <t>定量指标</t>
  </si>
  <si>
    <t>反映对运行维护服务内容的完成情况。</t>
  </si>
  <si>
    <t>质量指标</t>
  </si>
  <si>
    <t>网络故障率</t>
  </si>
  <si>
    <t>&lt;=</t>
  </si>
  <si>
    <t>反映网络运行的稳定性和可靠性情况。</t>
  </si>
  <si>
    <t>时效指标</t>
  </si>
  <si>
    <t>系统运行故障响应时间</t>
  </si>
  <si>
    <t>小时</t>
  </si>
  <si>
    <t>反映系统运行故障响应时间。</t>
  </si>
  <si>
    <t>效益指标</t>
  </si>
  <si>
    <t>可持续影响</t>
  </si>
  <si>
    <t>年正常运行天数</t>
  </si>
  <si>
    <t>&gt;=</t>
  </si>
  <si>
    <t>360</t>
  </si>
  <si>
    <t>天</t>
  </si>
  <si>
    <t>反映系统正常使用年限情况。</t>
  </si>
  <si>
    <t>满意度指标</t>
  </si>
  <si>
    <t>服务对象满意度</t>
  </si>
  <si>
    <t>90</t>
  </si>
  <si>
    <t>反映服务对象的满意程度。</t>
  </si>
  <si>
    <t>根据统筹中心相关职能职责和《交通安全统筹中心改革方案》相关要求，为依法做好参统车辆发生交通事故后的理赔工作，妥善处置历史遗留案件，保障参统单位和事故受害者的合法权益，维护社会稳定，为政府排忧解难。根据云交统筹【1996】406号第五条统筹中心工作职责制定四项项目绩效指标分别达到产出效果：“理赔案件赔付率”这一产出数量指标，反映本单位按规定实际赔付交通事故已结理赔案件的数量情况，力争理赔案件赔付率达到100%；“案件理赔准确率”这一产出质量指标，反映本单位交通事故理赔资金支付准确率情况，力争使案件理赔准确率达到100%；“结案后理赔时限”这一产出时效指标，反映本单位结案后理赔的及时性,力争按规定在结案后10天内支付交通事故理赔资金；“统户服务满意率”这一社会效益指标，反映统户对交通事故理赔工作的满意程度，尽力使统户服务满意率达到90%及以上。最终深入推进全省交通安全统筹改革，大力提升交通运输服务质量和管理水平。</t>
  </si>
  <si>
    <t>理赔案件赔付率</t>
  </si>
  <si>
    <t>反映本单位按规定实际赔付交通事故已结理赔案件的数量情况。</t>
  </si>
  <si>
    <t>案件理赔准确率</t>
  </si>
  <si>
    <t>反映本单位交通事故理赔资金支付准确率情况。</t>
  </si>
  <si>
    <t>结案后理赔时限</t>
  </si>
  <si>
    <t>10</t>
  </si>
  <si>
    <t>反映本单位结案后理赔的及时性。</t>
  </si>
  <si>
    <t>社会效益</t>
  </si>
  <si>
    <t>统户服务满意率</t>
  </si>
  <si>
    <t>反映统户（参加交通安全统筹的用户）对交通事故理赔工作的满意程度。</t>
  </si>
  <si>
    <t>根据云交统筹[1996]406号文件第五条统筹中心工作职责和《交通安全统筹中心改革方案》相关要求，为保证2026年度交通安全统筹工作正常运转，需开展办公设备购置及维护、交通安全统筹档案归集及数字化项目、财务软件系统维护、清算审计、办公室物业管理、统筹机构改革人员转岗培训等六项工作并支付相关费用。制定“维护内容完成率”为产出质量指标，反映系统维护单位对财务及办公系统维护内容的完成情况，预计维护内容完成率达到100%；制定“购置设备验收合格率”为产出质量指标，反映购置设备验收合格情况，预计购置设备验收合格率达到100%；制定“故障处理及时性”为产出时效指标，反映系统维护单位对系统相关数据发生故障处理的时效，预计在2小时内处理系统故障，保证业务工作顺利开展；制定“审计成果整改率”为社会效益指标，反映对审计发现问题进行整改的落实情况，预计审计成果整改率达到100%；制定“受益对象满意度”为服务对象满意度指标，反映受益对象的满意程度,力争使受益对象满意度达到90%及以上；制定“项目资金控制率”为经济成本指标，反映本单位开展各项业务工作的经济成本，预计项目资金控制率≤100%。根据六项项目绩效指标，最终深入推进全省交通安全统筹改革，大力提升交通运输服务质量和管理水平，尽力提供交通运输保障和优质服务。</t>
  </si>
  <si>
    <t>维护内容完成率</t>
  </si>
  <si>
    <t>反映系统维护单位对财务及办公系统维护内容的完成情况。</t>
  </si>
  <si>
    <t>购置设备验收合格率</t>
  </si>
  <si>
    <t>反映购置设备验收合格情况。</t>
  </si>
  <si>
    <t>故障处理及时性</t>
  </si>
  <si>
    <t>反映系统维护单位对系统相关数据发生故障处理的时效。</t>
  </si>
  <si>
    <t>审计成果整改率</t>
  </si>
  <si>
    <t>反映对审计发现问题进行整改的落实情况。</t>
  </si>
  <si>
    <t>受益对象满意度</t>
  </si>
  <si>
    <t>反映受益对象的满意程度。</t>
  </si>
  <si>
    <t>成本指标</t>
  </si>
  <si>
    <t>经济成本指标</t>
  </si>
  <si>
    <t>项目资金控制率</t>
  </si>
  <si>
    <t>反映本单位开展各项业务工作的经济成本。</t>
  </si>
  <si>
    <t>预算06表</t>
  </si>
  <si>
    <t>2026年政府性基金预算支出预算表</t>
  </si>
  <si>
    <t>政府性基金预算支出</t>
  </si>
  <si>
    <t>说明：本单位2026年没有政府性基金预算支出，故该表为空表。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</si>
  <si>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</si>
  <si>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</si>
  <si>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</si>
  <si>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</si>
  <si>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</si>
  <si>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</si>
  <si>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</si>
  <si>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</si>
  <si>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</si>
  <si>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</si>
  <si>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</si>
  <si>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</si>
  <si>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汽车燃修费</t>
  </si>
  <si>
    <t>C23120301 车辆维修和保养服务</t>
  </si>
  <si>
    <t>项</t>
  </si>
  <si>
    <t>汽车保险费</t>
  </si>
  <si>
    <t>C1804010201 机动车保险服务</t>
  </si>
  <si>
    <t>A02010108 便携式计算机</t>
  </si>
  <si>
    <t>台</t>
  </si>
  <si>
    <t>A02020100 复印机</t>
  </si>
  <si>
    <t>交通安全统筹档案归集及数字化项目经费第二期</t>
  </si>
  <si>
    <t>C15080000 交通运输管理服务</t>
  </si>
  <si>
    <t>A02010105 台式计算机</t>
  </si>
  <si>
    <t>预算08表</t>
  </si>
  <si>
    <t>2026年部门政府购买服务预算表</t>
  </si>
  <si>
    <t>政府购买服务项目</t>
  </si>
  <si>
    <t>政府购买服务目录</t>
  </si>
  <si>
    <t>说明：本单位2026年没有政府购买服务支出，故该表为空表。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</si>
  <si>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</si>
  <si>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</si>
  <si>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</si>
  <si>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</si>
  <si>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</si>
  <si>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</si>
  <si>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</si>
  <si>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</si>
  <si>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</si>
  <si>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</si>
  <si>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</si>
  <si>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</si>
  <si>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</si>
  <si>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</si>
  <si>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</si>
  <si>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</si>
  <si>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</si>
  <si>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</si>
  <si>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</si>
  <si>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</si>
  <si>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</si>
  <si>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</si>
  <si>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</si>
  <si>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</si>
  <si>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</si>
  <si>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说明：本单位2026年没有省对下转移支付支出，故该表为空表。</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</si>
  <si>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</si>
  <si>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</si>
  <si>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</si>
  <si>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</si>
  <si>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</si>
  <si>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</si>
  <si>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</si>
  <si>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</si>
  <si>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</si>
  <si>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</si>
  <si>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</si>
  <si>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</si>
  <si>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</si>
  <si>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</si>
  <si>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台式电脑</t>
  </si>
  <si>
    <t>笔记本电脑</t>
  </si>
  <si>
    <t>高速彩色复印机</t>
  </si>
  <si>
    <t>注：涉及土地使用权、房屋、公务用车购置，按照现行相关管理制度规定报批，以职能部门审批意见为准。</t>
  </si>
  <si>
    <t>预算11表</t>
  </si>
  <si>
    <t>2026年中央转移支付补助项目支出预算表</t>
  </si>
  <si>
    <t>上级补助</t>
  </si>
  <si>
    <t>说明：本单位2026年没有中央转移支付补助支出，故该表为空表。</t>
  </si>
  <si>
    <t>预算12表</t>
  </si>
  <si>
    <t>2026年部门项目支出中期规划预算表</t>
  </si>
  <si>
    <t>项目级次</t>
  </si>
  <si>
    <t>2026年</t>
  </si>
  <si>
    <t>2027年</t>
  </si>
  <si>
    <t>2028年</t>
  </si>
  <si>
    <t>223 专业信息系统运行维护费</t>
  </si>
  <si>
    <t>本级</t>
  </si>
  <si>
    <t>229 其他运转类</t>
  </si>
  <si>
    <t/>
  </si>
</sst>
</file>

<file path=xl/styles.xml><?xml version="1.0" encoding="utf-8"?>
<styleSheet xmlns="http://schemas.openxmlformats.org/spreadsheetml/2006/main">
  <numFmts count="9">
    <numFmt numFmtId="41" formatCode="_ * #,##0_ ;_ * \-#,##0_ ;_ * &quot;-&quot;_ ;_ @_ "/>
    <numFmt numFmtId="176" formatCode="#,##0.00;\-#,##0.00;;@"/>
    <numFmt numFmtId="177" formatCode="#,##0;\-#,##0;;@"/>
    <numFmt numFmtId="43" formatCode="_ * #,##0.00_ ;_ * \-#,##0.00_ ;_ * &quot;-&quot;??_ ;_ @_ "/>
    <numFmt numFmtId="44" formatCode="_ &quot;￥&quot;* #,##0.00_ ;_ &quot;￥&quot;* \-#,##0.00_ ;_ &quot;￥&quot;* &quot;-&quot;??_ ;_ @_ "/>
    <numFmt numFmtId="178" formatCode="yyyy/mm/dd\ hh:mm:ss"/>
    <numFmt numFmtId="42" formatCode="_ &quot;￥&quot;* #,##0_ ;_ &quot;￥&quot;* \-#,##0_ ;_ &quot;￥&quot;* &quot;-&quot;_ ;_ @_ "/>
    <numFmt numFmtId="179" formatCode="yyyy/mm/dd"/>
    <numFmt numFmtId="180" formatCode="hh:mm:ss"/>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0" fillId="0" borderId="0" applyFont="0" applyFill="0" applyBorder="0" applyAlignment="0" applyProtection="0">
      <alignment vertical="center"/>
    </xf>
    <xf numFmtId="0" fontId="24" fillId="13" borderId="0" applyNumberFormat="0" applyBorder="0" applyAlignment="0" applyProtection="0">
      <alignment vertical="center"/>
    </xf>
    <xf numFmtId="0" fontId="27" fillId="7"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7" fillId="0" borderId="7">
      <alignment horizontal="right" vertical="center"/>
    </xf>
    <xf numFmtId="0" fontId="24" fillId="12" borderId="0" applyNumberFormat="0" applyBorder="0" applyAlignment="0" applyProtection="0">
      <alignment vertical="center"/>
    </xf>
    <xf numFmtId="0" fontId="23" fillId="3" borderId="0" applyNumberFormat="0" applyBorder="0" applyAlignment="0" applyProtection="0">
      <alignment vertical="center"/>
    </xf>
    <xf numFmtId="43" fontId="0" fillId="0" borderId="0" applyFont="0" applyFill="0" applyBorder="0" applyAlignment="0" applyProtection="0">
      <alignment vertical="center"/>
    </xf>
    <xf numFmtId="0" fontId="21" fillId="16"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9" fontId="7" fillId="0" borderId="7">
      <alignment horizontal="right" vertical="center"/>
    </xf>
    <xf numFmtId="0" fontId="34" fillId="0" borderId="0" applyNumberFormat="0" applyFill="0" applyBorder="0" applyAlignment="0" applyProtection="0">
      <alignment vertical="center"/>
    </xf>
    <xf numFmtId="0" fontId="0" fillId="17" borderId="19" applyNumberFormat="0" applyFont="0" applyAlignment="0" applyProtection="0">
      <alignment vertical="center"/>
    </xf>
    <xf numFmtId="0" fontId="21" fillId="18" borderId="0" applyNumberFormat="0" applyBorder="0" applyAlignment="0" applyProtection="0">
      <alignment vertical="center"/>
    </xf>
    <xf numFmtId="0" fontId="2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1" fillId="15" borderId="0" applyNumberFormat="0" applyBorder="0" applyAlignment="0" applyProtection="0">
      <alignment vertical="center"/>
    </xf>
    <xf numFmtId="0" fontId="22" fillId="0" borderId="16" applyNumberFormat="0" applyFill="0" applyAlignment="0" applyProtection="0">
      <alignment vertical="center"/>
    </xf>
    <xf numFmtId="0" fontId="21" fillId="20" borderId="0" applyNumberFormat="0" applyBorder="0" applyAlignment="0" applyProtection="0">
      <alignment vertical="center"/>
    </xf>
    <xf numFmtId="0" fontId="38" fillId="10" borderId="21" applyNumberFormat="0" applyAlignment="0" applyProtection="0">
      <alignment vertical="center"/>
    </xf>
    <xf numFmtId="0" fontId="28" fillId="10" borderId="15" applyNumberFormat="0" applyAlignment="0" applyProtection="0">
      <alignment vertical="center"/>
    </xf>
    <xf numFmtId="0" fontId="37" fillId="19" borderId="20" applyNumberFormat="0" applyAlignment="0" applyProtection="0">
      <alignment vertical="center"/>
    </xf>
    <xf numFmtId="0" fontId="24" fillId="22" borderId="0" applyNumberFormat="0" applyBorder="0" applyAlignment="0" applyProtection="0">
      <alignment vertical="center"/>
    </xf>
    <xf numFmtId="0" fontId="21" fillId="24" borderId="0" applyNumberFormat="0" applyBorder="0" applyAlignment="0" applyProtection="0">
      <alignment vertical="center"/>
    </xf>
    <xf numFmtId="0" fontId="32" fillId="0" borderId="18" applyNumberFormat="0" applyFill="0" applyAlignment="0" applyProtection="0">
      <alignment vertical="center"/>
    </xf>
    <xf numFmtId="0" fontId="25" fillId="0" borderId="14" applyNumberFormat="0" applyFill="0" applyAlignment="0" applyProtection="0">
      <alignment vertical="center"/>
    </xf>
    <xf numFmtId="0" fontId="39" fillId="26" borderId="0" applyNumberFormat="0" applyBorder="0" applyAlignment="0" applyProtection="0">
      <alignment vertical="center"/>
    </xf>
    <xf numFmtId="0" fontId="26" fillId="6" borderId="0" applyNumberFormat="0" applyBorder="0" applyAlignment="0" applyProtection="0">
      <alignment vertical="center"/>
    </xf>
    <xf numFmtId="10" fontId="7" fillId="0" borderId="7">
      <alignment horizontal="right" vertical="center"/>
    </xf>
    <xf numFmtId="0" fontId="24" fillId="4" borderId="0" applyNumberFormat="0" applyBorder="0" applyAlignment="0" applyProtection="0">
      <alignment vertical="center"/>
    </xf>
    <xf numFmtId="0" fontId="21" fillId="21" borderId="0" applyNumberFormat="0" applyBorder="0" applyAlignment="0" applyProtection="0">
      <alignment vertical="center"/>
    </xf>
    <xf numFmtId="0" fontId="24" fillId="9" borderId="0" applyNumberFormat="0" applyBorder="0" applyAlignment="0" applyProtection="0">
      <alignment vertical="center"/>
    </xf>
    <xf numFmtId="0" fontId="24" fillId="11"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1" fillId="23" borderId="0" applyNumberFormat="0" applyBorder="0" applyAlignment="0" applyProtection="0">
      <alignment vertical="center"/>
    </xf>
    <xf numFmtId="0" fontId="24" fillId="27" borderId="0" applyNumberFormat="0" applyBorder="0" applyAlignment="0" applyProtection="0">
      <alignment vertical="center"/>
    </xf>
    <xf numFmtId="0" fontId="24" fillId="8" borderId="0" applyNumberFormat="0" applyBorder="0" applyAlignment="0" applyProtection="0">
      <alignment vertical="center"/>
    </xf>
    <xf numFmtId="0" fontId="21" fillId="14" borderId="0" applyNumberFormat="0" applyBorder="0" applyAlignment="0" applyProtection="0">
      <alignment vertical="center"/>
    </xf>
    <xf numFmtId="0" fontId="24" fillId="25" borderId="0" applyNumberFormat="0" applyBorder="0" applyAlignment="0" applyProtection="0">
      <alignment vertical="center"/>
    </xf>
    <xf numFmtId="0" fontId="21" fillId="2" borderId="0" applyNumberFormat="0" applyBorder="0" applyAlignment="0" applyProtection="0">
      <alignment vertical="center"/>
    </xf>
    <xf numFmtId="0" fontId="21" fillId="5"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80" fontId="7" fillId="0" borderId="7">
      <alignment horizontal="right" vertical="center"/>
    </xf>
    <xf numFmtId="177"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77" fontId="7" fillId="0" borderId="7" xfId="56">
      <alignment horizontal="right" vertical="center"/>
    </xf>
    <xf numFmtId="176" fontId="7" fillId="0" borderId="7" xfId="54">
      <alignment horizontal="right" vertical="center"/>
    </xf>
    <xf numFmtId="177"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6" xfId="0" applyFont="1" applyBorder="1" applyAlignment="1">
      <alignment horizontal="left" vertical="center" wrapText="1" indent="1"/>
    </xf>
    <xf numFmtId="0" fontId="3" fillId="0" borderId="11" xfId="0" applyFont="1" applyBorder="1" applyAlignment="1">
      <alignment horizontal="center" vertical="center" wrapText="1"/>
    </xf>
    <xf numFmtId="177"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4" applyFont="1" applyBorder="1">
      <alignment horizontal="right" vertical="center"/>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21"/>
  <sheetViews>
    <sheetView showZeros="0" topLeftCell="B7" workbookViewId="0">
      <selection activeCell="D14" sqref="D1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00" t="s">
        <v>0</v>
      </c>
    </row>
    <row r="2" ht="36" customHeight="1" spans="1:4">
      <c r="A2" s="44" t="s">
        <v>1</v>
      </c>
      <c r="B2" s="168"/>
      <c r="C2" s="168"/>
      <c r="D2" s="168"/>
    </row>
    <row r="3" ht="21" customHeight="1" spans="1:4">
      <c r="A3" s="92" t="str">
        <f>"单位名称："&amp;"云南省交通安全统筹中心"</f>
        <v>单位名称：云南省交通安全统筹中心</v>
      </c>
      <c r="B3" s="133"/>
      <c r="C3" s="133"/>
      <c r="D3" s="99"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2992915.67</v>
      </c>
      <c r="C7" s="23" t="str">
        <f>"一"&amp;"、"&amp;"社会保障和就业支出"</f>
        <v>一、社会保障和就业支出</v>
      </c>
      <c r="D7" s="120">
        <v>400654</v>
      </c>
    </row>
    <row r="8" ht="25.4" customHeight="1" spans="1:4">
      <c r="A8" s="144" t="s">
        <v>9</v>
      </c>
      <c r="B8" s="120"/>
      <c r="C8" s="23" t="str">
        <f>"二"&amp;"、"&amp;"卫生健康支出"</f>
        <v>二、卫生健康支出</v>
      </c>
      <c r="D8" s="120">
        <v>252639.5</v>
      </c>
    </row>
    <row r="9" ht="25.4" customHeight="1" spans="1:4">
      <c r="A9" s="144" t="s">
        <v>10</v>
      </c>
      <c r="B9" s="120"/>
      <c r="C9" s="23" t="str">
        <f>"三"&amp;"、"&amp;"交通运输支出"</f>
        <v>三、交通运输支出</v>
      </c>
      <c r="D9" s="120">
        <v>15212394.45</v>
      </c>
    </row>
    <row r="10" ht="25.4" customHeight="1" spans="1:4">
      <c r="A10" s="144" t="s">
        <v>11</v>
      </c>
      <c r="B10" s="91"/>
      <c r="C10" s="23" t="str">
        <f>"四"&amp;"、"&amp;"住房保障支出"</f>
        <v>四、住房保障支出</v>
      </c>
      <c r="D10" s="120">
        <v>178626</v>
      </c>
    </row>
    <row r="11" ht="25.4" customHeight="1" spans="1:4">
      <c r="A11" s="144" t="s">
        <v>12</v>
      </c>
      <c r="B11" s="120"/>
      <c r="C11" s="23"/>
      <c r="D11" s="120"/>
    </row>
    <row r="12" ht="25.4" customHeight="1" spans="1:4">
      <c r="A12" s="144" t="s">
        <v>13</v>
      </c>
      <c r="B12" s="91"/>
      <c r="C12" s="23"/>
      <c r="D12" s="120"/>
    </row>
    <row r="13" ht="25.4" customHeight="1" spans="1:4">
      <c r="A13" s="144" t="s">
        <v>14</v>
      </c>
      <c r="B13" s="91"/>
      <c r="C13" s="23"/>
      <c r="D13" s="120"/>
    </row>
    <row r="14" ht="25.4" customHeight="1" spans="1:4">
      <c r="A14" s="144" t="s">
        <v>15</v>
      </c>
      <c r="B14" s="91"/>
      <c r="C14" s="23"/>
      <c r="D14" s="120"/>
    </row>
    <row r="15" ht="25.4" customHeight="1" spans="1:4">
      <c r="A15" s="169" t="s">
        <v>16</v>
      </c>
      <c r="B15" s="91"/>
      <c r="C15" s="23"/>
      <c r="D15" s="120"/>
    </row>
    <row r="16" ht="25.4" customHeight="1" spans="1:4">
      <c r="A16" s="169" t="s">
        <v>17</v>
      </c>
      <c r="B16" s="120"/>
      <c r="C16" s="23"/>
      <c r="D16" s="120"/>
    </row>
    <row r="17" ht="25.4" customHeight="1" spans="1:4">
      <c r="A17" s="170" t="s">
        <v>18</v>
      </c>
      <c r="B17" s="140">
        <v>2992915.67</v>
      </c>
      <c r="C17" s="141" t="s">
        <v>19</v>
      </c>
      <c r="D17" s="140">
        <v>16044313.95</v>
      </c>
    </row>
    <row r="18" ht="25.4" customHeight="1" spans="1:4">
      <c r="A18" s="171" t="s">
        <v>20</v>
      </c>
      <c r="B18" s="140">
        <v>13051398.28</v>
      </c>
      <c r="C18" s="172" t="s">
        <v>21</v>
      </c>
      <c r="D18" s="173"/>
    </row>
    <row r="19" ht="25.4" customHeight="1" spans="1:4">
      <c r="A19" s="174" t="s">
        <v>22</v>
      </c>
      <c r="B19" s="120">
        <v>1513142</v>
      </c>
      <c r="C19" s="142" t="s">
        <v>22</v>
      </c>
      <c r="D19" s="91"/>
    </row>
    <row r="20" ht="25.4" customHeight="1" spans="1:4">
      <c r="A20" s="174" t="s">
        <v>23</v>
      </c>
      <c r="B20" s="120">
        <v>11538256.28</v>
      </c>
      <c r="C20" s="142" t="s">
        <v>23</v>
      </c>
      <c r="D20" s="91"/>
    </row>
    <row r="21" ht="25.4" customHeight="1" spans="1:4">
      <c r="A21" s="175" t="s">
        <v>24</v>
      </c>
      <c r="B21" s="140">
        <v>16044313.95</v>
      </c>
      <c r="C21" s="141" t="s">
        <v>25</v>
      </c>
      <c r="D21" s="136">
        <v>16044313.95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9"/>
  <sheetViews>
    <sheetView showZeros="0" topLeftCell="C1" workbookViewId="0">
      <selection activeCell="B15" sqref="B15"/>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ht="15.75" customHeight="1" spans="6:6">
      <c r="F1" s="55" t="s">
        <v>290</v>
      </c>
    </row>
    <row r="2" ht="28.5" customHeight="1" spans="1:6">
      <c r="A2" s="27" t="s">
        <v>291</v>
      </c>
      <c r="B2" s="27"/>
      <c r="C2" s="27"/>
      <c r="D2" s="27"/>
      <c r="E2" s="27"/>
      <c r="F2" s="27"/>
    </row>
    <row r="3" ht="15" customHeight="1" spans="1:6">
      <c r="A3" s="101" t="str">
        <f>"单位名称："&amp;"云南省交通安全统筹中心"</f>
        <v>单位名称：云南省交通安全统筹中心</v>
      </c>
      <c r="B3" s="102"/>
      <c r="C3" s="102"/>
      <c r="D3" s="58"/>
      <c r="E3" s="58"/>
      <c r="F3" s="103" t="s">
        <v>2</v>
      </c>
    </row>
    <row r="4" ht="18.75" customHeight="1" spans="1:6">
      <c r="A4" s="9" t="s">
        <v>129</v>
      </c>
      <c r="B4" s="9" t="s">
        <v>48</v>
      </c>
      <c r="C4" s="9" t="s">
        <v>49</v>
      </c>
      <c r="D4" s="15" t="s">
        <v>292</v>
      </c>
      <c r="E4" s="61"/>
      <c r="F4" s="61"/>
    </row>
    <row r="5" ht="30" customHeight="1" spans="1:6">
      <c r="A5" s="18"/>
      <c r="B5" s="18"/>
      <c r="C5" s="18"/>
      <c r="D5" s="15" t="s">
        <v>30</v>
      </c>
      <c r="E5" s="61" t="s">
        <v>57</v>
      </c>
      <c r="F5" s="61" t="s">
        <v>58</v>
      </c>
    </row>
    <row r="6" ht="16.5" customHeight="1" spans="1:6">
      <c r="A6" s="61">
        <v>1</v>
      </c>
      <c r="B6" s="61">
        <v>2</v>
      </c>
      <c r="C6" s="61">
        <v>3</v>
      </c>
      <c r="D6" s="61">
        <v>4</v>
      </c>
      <c r="E6" s="61">
        <v>5</v>
      </c>
      <c r="F6" s="61">
        <v>6</v>
      </c>
    </row>
    <row r="7" ht="20.25" customHeight="1" spans="1:6">
      <c r="A7" s="29"/>
      <c r="B7" s="29"/>
      <c r="C7" s="29"/>
      <c r="D7" s="22"/>
      <c r="E7" s="22"/>
      <c r="F7" s="22"/>
    </row>
    <row r="8" ht="17.25" customHeight="1" spans="1:6">
      <c r="A8" s="104" t="s">
        <v>94</v>
      </c>
      <c r="B8" s="105"/>
      <c r="C8" s="105" t="s">
        <v>94</v>
      </c>
      <c r="D8" s="22"/>
      <c r="E8" s="22"/>
      <c r="F8" s="22"/>
    </row>
    <row r="9" customHeight="1" spans="1:1">
      <c r="A9" t="s">
        <v>293</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Q15"/>
  <sheetViews>
    <sheetView showZeros="0" topLeftCell="F1" workbookViewId="0">
      <selection activeCell="A1" sqref="A1"/>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ht="13.5" customHeight="1" spans="15:17">
      <c r="O1" s="53"/>
      <c r="P1" s="53"/>
      <c r="Q1" s="99" t="s">
        <v>294</v>
      </c>
    </row>
    <row r="2" ht="27.75" customHeight="1" spans="1:17">
      <c r="A2" s="56" t="s">
        <v>295</v>
      </c>
      <c r="B2" s="27"/>
      <c r="C2" s="27"/>
      <c r="D2" s="27"/>
      <c r="E2" s="27"/>
      <c r="F2" s="27"/>
      <c r="G2" s="27"/>
      <c r="H2" s="27"/>
      <c r="I2" s="27"/>
      <c r="J2" s="27"/>
      <c r="K2" s="45"/>
      <c r="L2" s="27"/>
      <c r="M2" s="27"/>
      <c r="N2" s="27"/>
      <c r="O2" s="45"/>
      <c r="P2" s="45"/>
      <c r="Q2" s="27"/>
    </row>
    <row r="3" ht="18.75" customHeight="1" spans="1:17">
      <c r="A3" s="92" t="str">
        <f>"单位名称："&amp;"云南省交通安全统筹中心"</f>
        <v>单位名称：云南省交通安全统筹中心</v>
      </c>
      <c r="B3" s="6"/>
      <c r="C3" s="6"/>
      <c r="D3" s="6"/>
      <c r="E3" s="6"/>
      <c r="F3" s="6"/>
      <c r="G3" s="6"/>
      <c r="H3" s="6"/>
      <c r="I3" s="6"/>
      <c r="J3" s="6"/>
      <c r="O3" s="63"/>
      <c r="P3" s="63"/>
      <c r="Q3" s="100" t="s">
        <v>119</v>
      </c>
    </row>
    <row r="4" ht="15.75" customHeight="1" spans="1:17">
      <c r="A4" s="9" t="s">
        <v>296</v>
      </c>
      <c r="B4" s="68" t="s">
        <v>297</v>
      </c>
      <c r="C4" s="68" t="s">
        <v>298</v>
      </c>
      <c r="D4" s="68" t="s">
        <v>299</v>
      </c>
      <c r="E4" s="68" t="s">
        <v>300</v>
      </c>
      <c r="F4" s="68" t="s">
        <v>301</v>
      </c>
      <c r="G4" s="69" t="s">
        <v>136</v>
      </c>
      <c r="H4" s="69"/>
      <c r="I4" s="69"/>
      <c r="J4" s="69"/>
      <c r="K4" s="70"/>
      <c r="L4" s="69"/>
      <c r="M4" s="69"/>
      <c r="N4" s="69"/>
      <c r="O4" s="85"/>
      <c r="P4" s="70"/>
      <c r="Q4" s="86"/>
    </row>
    <row r="5" ht="17.25" customHeight="1" spans="1:17">
      <c r="A5" s="14"/>
      <c r="B5" s="71"/>
      <c r="C5" s="71"/>
      <c r="D5" s="71"/>
      <c r="E5" s="71"/>
      <c r="F5" s="71"/>
      <c r="G5" s="71" t="s">
        <v>30</v>
      </c>
      <c r="H5" s="71" t="s">
        <v>33</v>
      </c>
      <c r="I5" s="71" t="s">
        <v>302</v>
      </c>
      <c r="J5" s="71" t="s">
        <v>303</v>
      </c>
      <c r="K5" s="72" t="s">
        <v>304</v>
      </c>
      <c r="L5" s="87" t="s">
        <v>305</v>
      </c>
      <c r="M5" s="87"/>
      <c r="N5" s="87"/>
      <c r="O5" s="88"/>
      <c r="P5" s="89"/>
      <c r="Q5" s="73"/>
    </row>
    <row r="6" ht="54" customHeight="1" spans="1:17">
      <c r="A6" s="17"/>
      <c r="B6" s="73"/>
      <c r="C6" s="73"/>
      <c r="D6" s="73"/>
      <c r="E6" s="73"/>
      <c r="F6" s="73"/>
      <c r="G6" s="73"/>
      <c r="H6" s="73" t="s">
        <v>32</v>
      </c>
      <c r="I6" s="73"/>
      <c r="J6" s="73"/>
      <c r="K6" s="74"/>
      <c r="L6" s="73" t="s">
        <v>32</v>
      </c>
      <c r="M6" s="73" t="s">
        <v>43</v>
      </c>
      <c r="N6" s="73" t="s">
        <v>143</v>
      </c>
      <c r="O6" s="90" t="s">
        <v>39</v>
      </c>
      <c r="P6" s="74" t="s">
        <v>40</v>
      </c>
      <c r="Q6" s="73" t="s">
        <v>41</v>
      </c>
    </row>
    <row r="7" ht="15" customHeight="1" spans="1:17">
      <c r="A7" s="18">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21" customHeight="1" spans="1:17">
      <c r="A8" s="75" t="s">
        <v>45</v>
      </c>
      <c r="B8" s="76"/>
      <c r="C8" s="76"/>
      <c r="D8" s="76"/>
      <c r="E8" s="95"/>
      <c r="F8" s="22">
        <v>560000</v>
      </c>
      <c r="G8" s="22">
        <v>611297.74</v>
      </c>
      <c r="H8" s="22">
        <v>560000</v>
      </c>
      <c r="I8" s="22"/>
      <c r="J8" s="22"/>
      <c r="K8" s="22"/>
      <c r="L8" s="22">
        <v>51297.74</v>
      </c>
      <c r="M8" s="22"/>
      <c r="N8" s="22"/>
      <c r="O8" s="22"/>
      <c r="P8" s="22"/>
      <c r="Q8" s="22">
        <v>51297.74</v>
      </c>
    </row>
    <row r="9" ht="21" customHeight="1" spans="1:17">
      <c r="A9" s="96" t="s">
        <v>185</v>
      </c>
      <c r="B9" s="76" t="s">
        <v>306</v>
      </c>
      <c r="C9" s="76" t="s">
        <v>307</v>
      </c>
      <c r="D9" s="97" t="s">
        <v>308</v>
      </c>
      <c r="E9" s="98">
        <v>1</v>
      </c>
      <c r="F9" s="22"/>
      <c r="G9" s="22">
        <v>40000</v>
      </c>
      <c r="H9" s="22"/>
      <c r="I9" s="22"/>
      <c r="J9" s="22"/>
      <c r="K9" s="22"/>
      <c r="L9" s="22">
        <v>40000</v>
      </c>
      <c r="M9" s="22"/>
      <c r="N9" s="22"/>
      <c r="O9" s="22"/>
      <c r="P9" s="22"/>
      <c r="Q9" s="22">
        <v>40000</v>
      </c>
    </row>
    <row r="10" ht="21" customHeight="1" spans="1:17">
      <c r="A10" s="96" t="s">
        <v>185</v>
      </c>
      <c r="B10" s="76" t="s">
        <v>309</v>
      </c>
      <c r="C10" s="76" t="s">
        <v>310</v>
      </c>
      <c r="D10" s="97" t="s">
        <v>308</v>
      </c>
      <c r="E10" s="98">
        <v>1</v>
      </c>
      <c r="F10" s="22"/>
      <c r="G10" s="22">
        <v>11297.74</v>
      </c>
      <c r="H10" s="22"/>
      <c r="I10" s="22"/>
      <c r="J10" s="22"/>
      <c r="K10" s="22"/>
      <c r="L10" s="22">
        <v>11297.74</v>
      </c>
      <c r="M10" s="22"/>
      <c r="N10" s="22"/>
      <c r="O10" s="22"/>
      <c r="P10" s="22"/>
      <c r="Q10" s="22">
        <v>11297.74</v>
      </c>
    </row>
    <row r="11" ht="21" customHeight="1" spans="1:17">
      <c r="A11" s="96" t="s">
        <v>197</v>
      </c>
      <c r="B11" s="76" t="s">
        <v>211</v>
      </c>
      <c r="C11" s="76" t="s">
        <v>311</v>
      </c>
      <c r="D11" s="97" t="s">
        <v>312</v>
      </c>
      <c r="E11" s="98">
        <v>4</v>
      </c>
      <c r="F11" s="22">
        <v>36000</v>
      </c>
      <c r="G11" s="22">
        <v>36000</v>
      </c>
      <c r="H11" s="22">
        <v>36000</v>
      </c>
      <c r="I11" s="22"/>
      <c r="J11" s="22"/>
      <c r="K11" s="22"/>
      <c r="L11" s="22"/>
      <c r="M11" s="22"/>
      <c r="N11" s="22"/>
      <c r="O11" s="22"/>
      <c r="P11" s="22"/>
      <c r="Q11" s="22"/>
    </row>
    <row r="12" ht="21" customHeight="1" spans="1:17">
      <c r="A12" s="96" t="s">
        <v>197</v>
      </c>
      <c r="B12" s="76" t="s">
        <v>211</v>
      </c>
      <c r="C12" s="76" t="s">
        <v>313</v>
      </c>
      <c r="D12" s="97" t="s">
        <v>312</v>
      </c>
      <c r="E12" s="98">
        <v>1</v>
      </c>
      <c r="F12" s="22">
        <v>120000</v>
      </c>
      <c r="G12" s="22">
        <v>120000</v>
      </c>
      <c r="H12" s="22">
        <v>120000</v>
      </c>
      <c r="I12" s="22"/>
      <c r="J12" s="22"/>
      <c r="K12" s="22"/>
      <c r="L12" s="22"/>
      <c r="M12" s="22"/>
      <c r="N12" s="22"/>
      <c r="O12" s="22"/>
      <c r="P12" s="22"/>
      <c r="Q12" s="22"/>
    </row>
    <row r="13" ht="21" customHeight="1" spans="1:17">
      <c r="A13" s="96" t="s">
        <v>197</v>
      </c>
      <c r="B13" s="76" t="s">
        <v>314</v>
      </c>
      <c r="C13" s="76" t="s">
        <v>315</v>
      </c>
      <c r="D13" s="97" t="s">
        <v>308</v>
      </c>
      <c r="E13" s="98">
        <v>1</v>
      </c>
      <c r="F13" s="22">
        <v>380000</v>
      </c>
      <c r="G13" s="22">
        <v>380000</v>
      </c>
      <c r="H13" s="22">
        <v>380000</v>
      </c>
      <c r="I13" s="22"/>
      <c r="J13" s="22"/>
      <c r="K13" s="22"/>
      <c r="L13" s="22"/>
      <c r="M13" s="22"/>
      <c r="N13" s="22"/>
      <c r="O13" s="22"/>
      <c r="P13" s="22"/>
      <c r="Q13" s="22"/>
    </row>
    <row r="14" ht="21" customHeight="1" spans="1:17">
      <c r="A14" s="96" t="s">
        <v>197</v>
      </c>
      <c r="B14" s="76" t="s">
        <v>211</v>
      </c>
      <c r="C14" s="76" t="s">
        <v>316</v>
      </c>
      <c r="D14" s="97" t="s">
        <v>312</v>
      </c>
      <c r="E14" s="98">
        <v>4</v>
      </c>
      <c r="F14" s="22">
        <v>24000</v>
      </c>
      <c r="G14" s="22">
        <v>24000</v>
      </c>
      <c r="H14" s="22">
        <v>24000</v>
      </c>
      <c r="I14" s="22"/>
      <c r="J14" s="22"/>
      <c r="K14" s="22"/>
      <c r="L14" s="22"/>
      <c r="M14" s="22"/>
      <c r="N14" s="22"/>
      <c r="O14" s="22"/>
      <c r="P14" s="22"/>
      <c r="Q14" s="22"/>
    </row>
    <row r="15" ht="21" customHeight="1" spans="1:17">
      <c r="A15" s="78" t="s">
        <v>94</v>
      </c>
      <c r="B15" s="79"/>
      <c r="C15" s="79"/>
      <c r="D15" s="79"/>
      <c r="E15" s="95"/>
      <c r="F15" s="22">
        <v>560000</v>
      </c>
      <c r="G15" s="22">
        <v>611297.74</v>
      </c>
      <c r="H15" s="22">
        <v>560000</v>
      </c>
      <c r="I15" s="22"/>
      <c r="J15" s="22"/>
      <c r="K15" s="22"/>
      <c r="L15" s="22">
        <v>51297.74</v>
      </c>
      <c r="M15" s="22"/>
      <c r="N15" s="22"/>
      <c r="O15" s="22"/>
      <c r="P15" s="22"/>
      <c r="Q15" s="22">
        <v>51297.74</v>
      </c>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N11"/>
  <sheetViews>
    <sheetView showZeros="0" topLeftCell="F1" workbookViewId="0">
      <selection activeCell="A11" sqref="A11"/>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ht="13.5" customHeight="1" spans="1:14">
      <c r="A1" s="60"/>
      <c r="B1" s="60"/>
      <c r="C1" s="60"/>
      <c r="D1" s="60"/>
      <c r="E1" s="60"/>
      <c r="F1" s="60"/>
      <c r="G1" s="60"/>
      <c r="H1" s="65"/>
      <c r="I1" s="60"/>
      <c r="J1" s="60"/>
      <c r="K1" s="60"/>
      <c r="L1" s="53"/>
      <c r="M1" s="81"/>
      <c r="N1" s="82" t="s">
        <v>317</v>
      </c>
    </row>
    <row r="2" ht="27.75" customHeight="1" spans="1:14">
      <c r="A2" s="56" t="s">
        <v>318</v>
      </c>
      <c r="B2" s="66"/>
      <c r="C2" s="66"/>
      <c r="D2" s="66"/>
      <c r="E2" s="66"/>
      <c r="F2" s="66"/>
      <c r="G2" s="66"/>
      <c r="H2" s="67"/>
      <c r="I2" s="66"/>
      <c r="J2" s="66"/>
      <c r="K2" s="66"/>
      <c r="L2" s="45"/>
      <c r="M2" s="67"/>
      <c r="N2" s="66"/>
    </row>
    <row r="3" ht="18.75" customHeight="1" spans="1:14">
      <c r="A3" s="57" t="str">
        <f>"单位名称："&amp;"云南省交通安全统筹中心"</f>
        <v>单位名称：云南省交通安全统筹中心</v>
      </c>
      <c r="B3" s="58"/>
      <c r="C3" s="58"/>
      <c r="D3" s="58"/>
      <c r="E3" s="58"/>
      <c r="F3" s="58"/>
      <c r="G3" s="58"/>
      <c r="H3" s="65"/>
      <c r="I3" s="60"/>
      <c r="J3" s="60"/>
      <c r="K3" s="60"/>
      <c r="L3" s="63"/>
      <c r="M3" s="83"/>
      <c r="N3" s="84" t="s">
        <v>119</v>
      </c>
    </row>
    <row r="4" ht="15.75" customHeight="1" spans="1:14">
      <c r="A4" s="9" t="s">
        <v>296</v>
      </c>
      <c r="B4" s="68" t="s">
        <v>319</v>
      </c>
      <c r="C4" s="68" t="s">
        <v>320</v>
      </c>
      <c r="D4" s="69" t="s">
        <v>136</v>
      </c>
      <c r="E4" s="69"/>
      <c r="F4" s="69"/>
      <c r="G4" s="69"/>
      <c r="H4" s="70"/>
      <c r="I4" s="69"/>
      <c r="J4" s="69"/>
      <c r="K4" s="69"/>
      <c r="L4" s="85"/>
      <c r="M4" s="70"/>
      <c r="N4" s="86"/>
    </row>
    <row r="5" ht="17.25" customHeight="1" spans="1:14">
      <c r="A5" s="14"/>
      <c r="B5" s="71"/>
      <c r="C5" s="71"/>
      <c r="D5" s="71" t="s">
        <v>30</v>
      </c>
      <c r="E5" s="71" t="s">
        <v>33</v>
      </c>
      <c r="F5" s="71" t="s">
        <v>302</v>
      </c>
      <c r="G5" s="71" t="s">
        <v>303</v>
      </c>
      <c r="H5" s="72" t="s">
        <v>304</v>
      </c>
      <c r="I5" s="87" t="s">
        <v>305</v>
      </c>
      <c r="J5" s="87"/>
      <c r="K5" s="87"/>
      <c r="L5" s="88"/>
      <c r="M5" s="89"/>
      <c r="N5" s="73"/>
    </row>
    <row r="6" ht="54" customHeight="1" spans="1:14">
      <c r="A6" s="17"/>
      <c r="B6" s="73"/>
      <c r="C6" s="73"/>
      <c r="D6" s="73"/>
      <c r="E6" s="73"/>
      <c r="F6" s="73"/>
      <c r="G6" s="73"/>
      <c r="H6" s="74"/>
      <c r="I6" s="73" t="s">
        <v>32</v>
      </c>
      <c r="J6" s="73" t="s">
        <v>43</v>
      </c>
      <c r="K6" s="73" t="s">
        <v>143</v>
      </c>
      <c r="L6" s="90" t="s">
        <v>39</v>
      </c>
      <c r="M6" s="74" t="s">
        <v>40</v>
      </c>
      <c r="N6" s="73" t="s">
        <v>41</v>
      </c>
    </row>
    <row r="7" ht="15" customHeight="1" spans="1:14">
      <c r="A7" s="17">
        <v>1</v>
      </c>
      <c r="B7" s="73">
        <v>2</v>
      </c>
      <c r="C7" s="73">
        <v>3</v>
      </c>
      <c r="D7" s="74">
        <v>4</v>
      </c>
      <c r="E7" s="74">
        <v>5</v>
      </c>
      <c r="F7" s="74">
        <v>6</v>
      </c>
      <c r="G7" s="74">
        <v>7</v>
      </c>
      <c r="H7" s="74">
        <v>8</v>
      </c>
      <c r="I7" s="74">
        <v>9</v>
      </c>
      <c r="J7" s="74">
        <v>10</v>
      </c>
      <c r="K7" s="74">
        <v>11</v>
      </c>
      <c r="L7" s="74">
        <v>12</v>
      </c>
      <c r="M7" s="74">
        <v>13</v>
      </c>
      <c r="N7" s="74">
        <v>14</v>
      </c>
    </row>
    <row r="8" ht="21" customHeight="1" spans="1:14">
      <c r="A8" s="75"/>
      <c r="B8" s="76"/>
      <c r="C8" s="76"/>
      <c r="D8" s="77"/>
      <c r="E8" s="77"/>
      <c r="F8" s="77"/>
      <c r="G8" s="77"/>
      <c r="H8" s="77"/>
      <c r="I8" s="77"/>
      <c r="J8" s="77"/>
      <c r="K8" s="77"/>
      <c r="L8" s="91"/>
      <c r="M8" s="77"/>
      <c r="N8" s="77"/>
    </row>
    <row r="9" ht="21" customHeight="1" spans="1:14">
      <c r="A9" s="75"/>
      <c r="B9" s="76"/>
      <c r="C9" s="76"/>
      <c r="D9" s="77"/>
      <c r="E9" s="77"/>
      <c r="F9" s="77"/>
      <c r="G9" s="77"/>
      <c r="H9" s="77"/>
      <c r="I9" s="77"/>
      <c r="J9" s="77"/>
      <c r="K9" s="77"/>
      <c r="L9" s="91"/>
      <c r="M9" s="77"/>
      <c r="N9" s="77"/>
    </row>
    <row r="10" ht="21" customHeight="1" spans="1:14">
      <c r="A10" s="78" t="s">
        <v>94</v>
      </c>
      <c r="B10" s="79"/>
      <c r="C10" s="80"/>
      <c r="D10" s="77"/>
      <c r="E10" s="77"/>
      <c r="F10" s="77"/>
      <c r="G10" s="77"/>
      <c r="H10" s="77"/>
      <c r="I10" s="77"/>
      <c r="J10" s="77"/>
      <c r="K10" s="77"/>
      <c r="L10" s="91"/>
      <c r="M10" s="77"/>
      <c r="N10" s="77"/>
    </row>
    <row r="11" customHeight="1" spans="1:1">
      <c r="A11" t="s">
        <v>321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X9"/>
  <sheetViews>
    <sheetView showZeros="0" workbookViewId="0">
      <selection activeCell="E13" sqref="E13"/>
    </sheetView>
  </sheetViews>
  <sheetFormatPr defaultColWidth="9.14166666666667" defaultRowHeight="14.25" customHeight="1"/>
  <cols>
    <col min="1" max="1" width="31.8583333333333" customWidth="1"/>
    <col min="2" max="15" width="17.175" customWidth="1"/>
    <col min="16" max="22" width="17.025" customWidth="1"/>
    <col min="23" max="23" width="17" customWidth="1"/>
    <col min="24" max="24" width="17.025" customWidth="1"/>
  </cols>
  <sheetData>
    <row r="1" ht="13.5" customHeight="1" spans="4:24">
      <c r="D1" s="55"/>
      <c r="W1" s="53"/>
      <c r="X1" s="53" t="s">
        <v>322</v>
      </c>
    </row>
    <row r="2" ht="27.75" customHeight="1" spans="1:24">
      <c r="A2" s="56" t="s">
        <v>323</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"单位名称："&amp;"云南省交通安全统筹中心"</f>
        <v>单位名称：云南省交通安全统筹中心</v>
      </c>
      <c r="B3" s="58"/>
      <c r="C3" s="58"/>
      <c r="D3" s="59"/>
      <c r="E3" s="60"/>
      <c r="F3" s="60"/>
      <c r="G3" s="60"/>
      <c r="H3" s="60"/>
      <c r="I3" s="60"/>
      <c r="W3" s="63"/>
      <c r="X3" s="63" t="s">
        <v>119</v>
      </c>
    </row>
    <row r="4" ht="19.5" customHeight="1" spans="1:24">
      <c r="A4" s="15" t="s">
        <v>324</v>
      </c>
      <c r="B4" s="10" t="s">
        <v>136</v>
      </c>
      <c r="C4" s="11"/>
      <c r="D4" s="11"/>
      <c r="E4" s="61" t="s">
        <v>325</v>
      </c>
      <c r="F4" s="61"/>
      <c r="G4" s="61"/>
      <c r="H4" s="61"/>
      <c r="I4" s="61"/>
      <c r="J4" s="61"/>
      <c r="K4" s="61"/>
      <c r="L4" s="61"/>
      <c r="M4" s="61"/>
      <c r="N4" s="61"/>
      <c r="O4" s="61"/>
      <c r="P4" s="61"/>
      <c r="Q4" s="61"/>
      <c r="R4" s="61"/>
      <c r="S4" s="61"/>
      <c r="T4" s="61"/>
      <c r="U4" s="61"/>
      <c r="V4" s="61"/>
      <c r="W4" s="61"/>
      <c r="X4" s="61"/>
    </row>
    <row r="5" ht="40.5" customHeight="1" spans="1:24">
      <c r="A5" s="18"/>
      <c r="B5" s="28" t="s">
        <v>30</v>
      </c>
      <c r="C5" s="9" t="s">
        <v>33</v>
      </c>
      <c r="D5" s="62" t="s">
        <v>326</v>
      </c>
      <c r="E5" s="61" t="s">
        <v>327</v>
      </c>
      <c r="F5" s="61" t="s">
        <v>328</v>
      </c>
      <c r="G5" s="61" t="s">
        <v>329</v>
      </c>
      <c r="H5" s="61" t="s">
        <v>330</v>
      </c>
      <c r="I5" s="61" t="s">
        <v>331</v>
      </c>
      <c r="J5" s="61" t="s">
        <v>332</v>
      </c>
      <c r="K5" s="61" t="s">
        <v>333</v>
      </c>
      <c r="L5" s="61" t="s">
        <v>334</v>
      </c>
      <c r="M5" s="61" t="s">
        <v>335</v>
      </c>
      <c r="N5" s="61" t="s">
        <v>336</v>
      </c>
      <c r="O5" s="61" t="s">
        <v>337</v>
      </c>
      <c r="P5" s="61" t="s">
        <v>338</v>
      </c>
      <c r="Q5" s="61" t="s">
        <v>339</v>
      </c>
      <c r="R5" s="61" t="s">
        <v>340</v>
      </c>
      <c r="S5" s="61" t="s">
        <v>341</v>
      </c>
      <c r="T5" s="61" t="s">
        <v>342</v>
      </c>
      <c r="U5" s="61" t="s">
        <v>343</v>
      </c>
      <c r="V5" s="61" t="s">
        <v>344</v>
      </c>
      <c r="W5" s="61" t="s">
        <v>345</v>
      </c>
      <c r="X5" s="61" t="s">
        <v>346</v>
      </c>
    </row>
    <row r="6" ht="19.5" customHeight="1" spans="1:24">
      <c r="A6" s="61">
        <v>1</v>
      </c>
      <c r="B6" s="61">
        <v>2</v>
      </c>
      <c r="C6" s="61">
        <v>3</v>
      </c>
      <c r="D6" s="10">
        <v>4</v>
      </c>
      <c r="E6" s="61">
        <v>5</v>
      </c>
      <c r="F6" s="61">
        <v>6</v>
      </c>
      <c r="G6" s="61">
        <v>7</v>
      </c>
      <c r="H6" s="10">
        <v>8</v>
      </c>
      <c r="I6" s="61">
        <v>9</v>
      </c>
      <c r="J6" s="61">
        <v>10</v>
      </c>
      <c r="K6" s="61">
        <v>11</v>
      </c>
      <c r="L6" s="10">
        <v>12</v>
      </c>
      <c r="M6" s="61">
        <v>13</v>
      </c>
      <c r="N6" s="61">
        <v>14</v>
      </c>
      <c r="O6" s="61">
        <v>15</v>
      </c>
      <c r="P6" s="10">
        <v>16</v>
      </c>
      <c r="Q6" s="61">
        <v>17</v>
      </c>
      <c r="R6" s="61">
        <v>18</v>
      </c>
      <c r="S6" s="61">
        <v>19</v>
      </c>
      <c r="T6" s="10">
        <v>20</v>
      </c>
      <c r="U6" s="10">
        <v>21</v>
      </c>
      <c r="V6" s="10">
        <v>22</v>
      </c>
      <c r="W6" s="61">
        <v>23</v>
      </c>
      <c r="X6" s="61">
        <v>24</v>
      </c>
    </row>
    <row r="7" ht="28.4" customHeight="1" spans="1:24">
      <c r="A7" s="29"/>
      <c r="B7" s="22"/>
      <c r="C7" s="22"/>
      <c r="D7" s="22"/>
      <c r="E7" s="22"/>
      <c r="F7" s="22"/>
      <c r="G7" s="22"/>
      <c r="H7" s="22"/>
      <c r="I7" s="22"/>
      <c r="J7" s="22"/>
      <c r="K7" s="22"/>
      <c r="L7" s="22"/>
      <c r="M7" s="22"/>
      <c r="N7" s="22"/>
      <c r="O7" s="22"/>
      <c r="P7" s="22"/>
      <c r="Q7" s="22"/>
      <c r="R7" s="22"/>
      <c r="S7" s="22"/>
      <c r="T7" s="22"/>
      <c r="U7" s="22"/>
      <c r="V7" s="22"/>
      <c r="W7" s="64"/>
      <c r="X7" s="22"/>
    </row>
    <row r="8" ht="29.9" customHeight="1" spans="1:24">
      <c r="A8" s="29"/>
      <c r="B8" s="22"/>
      <c r="C8" s="22"/>
      <c r="D8" s="22"/>
      <c r="E8" s="22"/>
      <c r="F8" s="22"/>
      <c r="G8" s="22"/>
      <c r="H8" s="22"/>
      <c r="I8" s="22"/>
      <c r="J8" s="22"/>
      <c r="K8" s="22"/>
      <c r="L8" s="22"/>
      <c r="M8" s="22"/>
      <c r="N8" s="22"/>
      <c r="O8" s="22"/>
      <c r="P8" s="22"/>
      <c r="Q8" s="22"/>
      <c r="R8" s="22"/>
      <c r="S8" s="22"/>
      <c r="T8" s="22"/>
      <c r="U8" s="22"/>
      <c r="V8" s="22"/>
      <c r="W8" s="64"/>
      <c r="X8" s="22"/>
    </row>
    <row r="9" customHeight="1" spans="1:1">
      <c r="A9" t="s">
        <v>347</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8"/>
  <sheetViews>
    <sheetView showZeros="0" workbookViewId="0">
      <selection activeCell="B17" sqref="B17"/>
    </sheetView>
  </sheetViews>
  <sheetFormatPr defaultColWidth="9.14166666666667" defaultRowHeight="12" customHeight="1" outlineLevelRow="7"/>
  <cols>
    <col min="1" max="1" width="28.9666666666667"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8.675" customWidth="1"/>
  </cols>
  <sheetData>
    <row r="1" customHeight="1" spans="10:10">
      <c r="J1" s="53" t="s">
        <v>348</v>
      </c>
    </row>
    <row r="2" ht="28.5" customHeight="1" spans="1:10">
      <c r="A2" s="44" t="s">
        <v>349</v>
      </c>
      <c r="B2" s="27"/>
      <c r="C2" s="27"/>
      <c r="D2" s="27"/>
      <c r="E2" s="27"/>
      <c r="F2" s="45"/>
      <c r="G2" s="27"/>
      <c r="H2" s="45"/>
      <c r="I2" s="45"/>
      <c r="J2" s="27"/>
    </row>
    <row r="3" ht="17.25" customHeight="1" spans="1:1">
      <c r="A3" s="4" t="str">
        <f>"单位名称："&amp;"云南省交通安全统筹中心"</f>
        <v>单位名称：云南省交通安全统筹中心</v>
      </c>
    </row>
    <row r="4" ht="44.25" customHeight="1" spans="1:10">
      <c r="A4" s="46" t="s">
        <v>226</v>
      </c>
      <c r="B4" s="46" t="s">
        <v>227</v>
      </c>
      <c r="C4" s="46" t="s">
        <v>228</v>
      </c>
      <c r="D4" s="46" t="s">
        <v>229</v>
      </c>
      <c r="E4" s="46" t="s">
        <v>230</v>
      </c>
      <c r="F4" s="47" t="s">
        <v>231</v>
      </c>
      <c r="G4" s="46" t="s">
        <v>232</v>
      </c>
      <c r="H4" s="47" t="s">
        <v>233</v>
      </c>
      <c r="I4" s="47" t="s">
        <v>234</v>
      </c>
      <c r="J4" s="46" t="s">
        <v>235</v>
      </c>
    </row>
    <row r="5" ht="14.25" customHeight="1" spans="1:10">
      <c r="A5" s="46">
        <v>1</v>
      </c>
      <c r="B5" s="46">
        <v>2</v>
      </c>
      <c r="C5" s="46">
        <v>3</v>
      </c>
      <c r="D5" s="46">
        <v>4</v>
      </c>
      <c r="E5" s="46">
        <v>5</v>
      </c>
      <c r="F5" s="47">
        <v>6</v>
      </c>
      <c r="G5" s="46">
        <v>7</v>
      </c>
      <c r="H5" s="47">
        <v>8</v>
      </c>
      <c r="I5" s="47">
        <v>9</v>
      </c>
      <c r="J5" s="46">
        <v>10</v>
      </c>
    </row>
    <row r="6" ht="21.8" customHeight="1" spans="1:10">
      <c r="A6" s="48"/>
      <c r="B6" s="49"/>
      <c r="C6" s="49"/>
      <c r="D6" s="49"/>
      <c r="E6" s="50"/>
      <c r="F6" s="51"/>
      <c r="G6" s="50"/>
      <c r="H6" s="51"/>
      <c r="I6" s="51"/>
      <c r="J6" s="50"/>
    </row>
    <row r="7" ht="60.8" customHeight="1" spans="1:10">
      <c r="A7" s="48"/>
      <c r="B7" s="52"/>
      <c r="C7" s="52"/>
      <c r="D7" s="52"/>
      <c r="E7" s="48"/>
      <c r="F7" s="52"/>
      <c r="G7" s="48"/>
      <c r="H7" s="52"/>
      <c r="I7" s="52"/>
      <c r="J7" s="54"/>
    </row>
    <row r="8" customHeight="1" spans="1:1">
      <c r="A8" t="s">
        <v>347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H11"/>
  <sheetViews>
    <sheetView showZeros="0" topLeftCell="C1" workbookViewId="0">
      <selection activeCell="A1" sqref="A1"/>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350</v>
      </c>
    </row>
    <row r="2" ht="30.65" customHeight="1" spans="1:8">
      <c r="A2" s="36" t="s">
        <v>351</v>
      </c>
      <c r="B2" s="36"/>
      <c r="C2" s="36"/>
      <c r="D2" s="36"/>
      <c r="E2" s="36"/>
      <c r="F2" s="36"/>
      <c r="G2" s="36"/>
      <c r="H2" s="36"/>
    </row>
    <row r="3" ht="18.75" customHeight="1" spans="1:8">
      <c r="A3" s="34" t="str">
        <f>"单位名称："&amp;"云南省交通安全统筹中心"</f>
        <v>单位名称：云南省交通安全统筹中心</v>
      </c>
      <c r="B3" s="34"/>
      <c r="C3" s="34"/>
      <c r="D3" s="34"/>
      <c r="E3" s="34"/>
      <c r="F3" s="34"/>
      <c r="G3" s="34"/>
      <c r="H3" s="34"/>
    </row>
    <row r="4" ht="18.75" customHeight="1" spans="1:8">
      <c r="A4" s="37" t="s">
        <v>129</v>
      </c>
      <c r="B4" s="37" t="s">
        <v>352</v>
      </c>
      <c r="C4" s="37" t="s">
        <v>353</v>
      </c>
      <c r="D4" s="37" t="s">
        <v>354</v>
      </c>
      <c r="E4" s="37" t="s">
        <v>355</v>
      </c>
      <c r="F4" s="37" t="s">
        <v>356</v>
      </c>
      <c r="G4" s="37"/>
      <c r="H4" s="37"/>
    </row>
    <row r="5" ht="18.75" customHeight="1" spans="1:8">
      <c r="A5" s="37"/>
      <c r="B5" s="37"/>
      <c r="C5" s="37"/>
      <c r="D5" s="37"/>
      <c r="E5" s="37"/>
      <c r="F5" s="37" t="s">
        <v>300</v>
      </c>
      <c r="G5" s="37" t="s">
        <v>357</v>
      </c>
      <c r="H5" s="37" t="s">
        <v>358</v>
      </c>
    </row>
    <row r="6" ht="18.75" customHeight="1" spans="1:8">
      <c r="A6" s="38" t="s">
        <v>111</v>
      </c>
      <c r="B6" s="38" t="s">
        <v>112</v>
      </c>
      <c r="C6" s="38" t="s">
        <v>113</v>
      </c>
      <c r="D6" s="38" t="s">
        <v>114</v>
      </c>
      <c r="E6" s="38" t="s">
        <v>115</v>
      </c>
      <c r="F6" s="38" t="s">
        <v>116</v>
      </c>
      <c r="G6" s="38" t="s">
        <v>359</v>
      </c>
      <c r="H6" s="38" t="s">
        <v>360</v>
      </c>
    </row>
    <row r="7" ht="29.9" customHeight="1" spans="1:8">
      <c r="A7" s="39" t="s">
        <v>45</v>
      </c>
      <c r="B7" s="39" t="s">
        <v>361</v>
      </c>
      <c r="C7" s="39" t="s">
        <v>316</v>
      </c>
      <c r="D7" s="39" t="s">
        <v>362</v>
      </c>
      <c r="E7" s="37" t="s">
        <v>312</v>
      </c>
      <c r="F7" s="40">
        <v>4</v>
      </c>
      <c r="G7" s="41">
        <v>6000</v>
      </c>
      <c r="H7" s="41">
        <v>24000</v>
      </c>
    </row>
    <row r="8" ht="29.9" customHeight="1" spans="1:8">
      <c r="A8" s="39" t="s">
        <v>45</v>
      </c>
      <c r="B8" s="39" t="s">
        <v>361</v>
      </c>
      <c r="C8" s="39" t="s">
        <v>311</v>
      </c>
      <c r="D8" s="39" t="s">
        <v>363</v>
      </c>
      <c r="E8" s="37" t="s">
        <v>312</v>
      </c>
      <c r="F8" s="40">
        <v>4</v>
      </c>
      <c r="G8" s="41">
        <v>9000</v>
      </c>
      <c r="H8" s="41">
        <v>36000</v>
      </c>
    </row>
    <row r="9" ht="29.9" customHeight="1" spans="1:8">
      <c r="A9" s="39" t="s">
        <v>45</v>
      </c>
      <c r="B9" s="39" t="s">
        <v>361</v>
      </c>
      <c r="C9" s="39" t="s">
        <v>313</v>
      </c>
      <c r="D9" s="39" t="s">
        <v>364</v>
      </c>
      <c r="E9" s="37" t="s">
        <v>312</v>
      </c>
      <c r="F9" s="40">
        <v>1</v>
      </c>
      <c r="G9" s="41">
        <v>120000</v>
      </c>
      <c r="H9" s="41">
        <v>120000</v>
      </c>
    </row>
    <row r="10" ht="20.15" customHeight="1" spans="1:8">
      <c r="A10" s="37" t="s">
        <v>30</v>
      </c>
      <c r="B10" s="37"/>
      <c r="C10" s="37"/>
      <c r="D10" s="37"/>
      <c r="E10" s="37"/>
      <c r="F10" s="40">
        <v>9</v>
      </c>
      <c r="G10" s="41"/>
      <c r="H10" s="41">
        <v>180000</v>
      </c>
    </row>
    <row r="11" ht="19.5" customHeight="1" spans="1:8">
      <c r="A11" s="39" t="s">
        <v>365</v>
      </c>
      <c r="B11" s="39"/>
      <c r="C11" s="39"/>
      <c r="D11" s="39"/>
      <c r="E11" s="39"/>
      <c r="F11" s="42"/>
      <c r="G11" s="43"/>
      <c r="H11" s="43"/>
    </row>
  </sheetData>
  <mergeCells count="9">
    <mergeCell ref="A2:H2"/>
    <mergeCell ref="F4:H4"/>
    <mergeCell ref="A10:E10"/>
    <mergeCell ref="A11:H11"/>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K11"/>
  <sheetViews>
    <sheetView showZeros="0" workbookViewId="0">
      <selection activeCell="A11" sqref="A1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ht="13.5" customHeight="1" spans="4:11">
      <c r="D1" s="1"/>
      <c r="E1" s="1"/>
      <c r="F1" s="1"/>
      <c r="G1" s="1"/>
      <c r="K1" s="2" t="s">
        <v>366</v>
      </c>
    </row>
    <row r="2" ht="27.75" customHeight="1" spans="1:11">
      <c r="A2" s="27" t="s">
        <v>367</v>
      </c>
      <c r="B2" s="27"/>
      <c r="C2" s="27"/>
      <c r="D2" s="27"/>
      <c r="E2" s="27"/>
      <c r="F2" s="27"/>
      <c r="G2" s="27"/>
      <c r="H2" s="27"/>
      <c r="I2" s="27"/>
      <c r="J2" s="27"/>
      <c r="K2" s="27"/>
    </row>
    <row r="3" ht="13.5" customHeight="1" spans="1:11">
      <c r="A3" s="4" t="str">
        <f>"单位名称："&amp;"云南省交通安全统筹中心"</f>
        <v>单位名称：云南省交通安全统筹中心</v>
      </c>
      <c r="B3" s="5"/>
      <c r="C3" s="5"/>
      <c r="D3" s="5"/>
      <c r="E3" s="5"/>
      <c r="F3" s="5"/>
      <c r="G3" s="5"/>
      <c r="H3" s="6"/>
      <c r="I3" s="6"/>
      <c r="J3" s="6"/>
      <c r="K3" s="7" t="s">
        <v>119</v>
      </c>
    </row>
    <row r="4" ht="21.75" customHeight="1" spans="1:11">
      <c r="A4" s="8" t="s">
        <v>193</v>
      </c>
      <c r="B4" s="8" t="s">
        <v>131</v>
      </c>
      <c r="C4" s="8" t="s">
        <v>194</v>
      </c>
      <c r="D4" s="9" t="s">
        <v>132</v>
      </c>
      <c r="E4" s="9" t="s">
        <v>133</v>
      </c>
      <c r="F4" s="9" t="s">
        <v>134</v>
      </c>
      <c r="G4" s="9" t="s">
        <v>135</v>
      </c>
      <c r="H4" s="15" t="s">
        <v>30</v>
      </c>
      <c r="I4" s="10" t="s">
        <v>368</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94</v>
      </c>
      <c r="B10" s="31"/>
      <c r="C10" s="31"/>
      <c r="D10" s="31"/>
      <c r="E10" s="31"/>
      <c r="F10" s="31"/>
      <c r="G10" s="32"/>
      <c r="H10" s="22"/>
      <c r="I10" s="22"/>
      <c r="J10" s="22"/>
      <c r="K10" s="22"/>
    </row>
    <row r="11" customHeight="1" spans="1:1">
      <c r="A11" t="s">
        <v>369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11"/>
  <sheetViews>
    <sheetView showZeros="0" tabSelected="1" workbookViewId="0">
      <selection activeCell="C19" sqref="C19"/>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ht="13.5" customHeight="1" spans="4:7">
      <c r="D1" s="1"/>
      <c r="G1" s="2" t="s">
        <v>370</v>
      </c>
    </row>
    <row r="2" ht="27.75" customHeight="1" spans="1:7">
      <c r="A2" s="3" t="s">
        <v>371</v>
      </c>
      <c r="B2" s="3"/>
      <c r="C2" s="3"/>
      <c r="D2" s="3"/>
      <c r="E2" s="3"/>
      <c r="F2" s="3"/>
      <c r="G2" s="3"/>
    </row>
    <row r="3" ht="13.5" customHeight="1" spans="1:7">
      <c r="A3" s="4" t="str">
        <f>"单位名称："&amp;"云南省交通安全统筹中心"</f>
        <v>单位名称：云南省交通安全统筹中心</v>
      </c>
      <c r="B3" s="5"/>
      <c r="C3" s="5"/>
      <c r="D3" s="5"/>
      <c r="E3" s="6"/>
      <c r="F3" s="6"/>
      <c r="G3" s="7" t="s">
        <v>119</v>
      </c>
    </row>
    <row r="4" ht="21.75" customHeight="1" spans="1:7">
      <c r="A4" s="8" t="s">
        <v>194</v>
      </c>
      <c r="B4" s="8" t="s">
        <v>193</v>
      </c>
      <c r="C4" s="8" t="s">
        <v>131</v>
      </c>
      <c r="D4" s="9" t="s">
        <v>372</v>
      </c>
      <c r="E4" s="10" t="s">
        <v>33</v>
      </c>
      <c r="F4" s="11"/>
      <c r="G4" s="12"/>
    </row>
    <row r="5" ht="21.75" customHeight="1" spans="1:7">
      <c r="A5" s="13"/>
      <c r="B5" s="13"/>
      <c r="C5" s="13"/>
      <c r="D5" s="14"/>
      <c r="E5" s="15" t="s">
        <v>373</v>
      </c>
      <c r="F5" s="9" t="s">
        <v>374</v>
      </c>
      <c r="G5" s="9" t="s">
        <v>375</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1962650</v>
      </c>
      <c r="F8" s="22">
        <v>1962650</v>
      </c>
      <c r="G8" s="22">
        <v>1962650</v>
      </c>
    </row>
    <row r="9" ht="29.9" customHeight="1" spans="1:7">
      <c r="A9" s="20"/>
      <c r="B9" s="20" t="s">
        <v>376</v>
      </c>
      <c r="C9" s="20" t="s">
        <v>219</v>
      </c>
      <c r="D9" s="20" t="s">
        <v>377</v>
      </c>
      <c r="E9" s="22">
        <v>371200</v>
      </c>
      <c r="F9" s="22">
        <v>371200</v>
      </c>
      <c r="G9" s="22">
        <v>371200</v>
      </c>
    </row>
    <row r="10" ht="29.9" customHeight="1" spans="1:7">
      <c r="A10" s="23"/>
      <c r="B10" s="20" t="s">
        <v>378</v>
      </c>
      <c r="C10" s="20" t="s">
        <v>197</v>
      </c>
      <c r="D10" s="20" t="s">
        <v>377</v>
      </c>
      <c r="E10" s="22">
        <v>1591450</v>
      </c>
      <c r="F10" s="22">
        <v>1591450</v>
      </c>
      <c r="G10" s="22">
        <v>1591450</v>
      </c>
    </row>
    <row r="11" ht="18.75" customHeight="1" spans="1:7">
      <c r="A11" s="24" t="s">
        <v>30</v>
      </c>
      <c r="B11" s="25" t="s">
        <v>379</v>
      </c>
      <c r="C11" s="25"/>
      <c r="D11" s="26"/>
      <c r="E11" s="22">
        <v>1962650</v>
      </c>
      <c r="F11" s="22">
        <v>1962650</v>
      </c>
      <c r="G11" s="22">
        <v>1962650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S9"/>
  <sheetViews>
    <sheetView showZeros="0" topLeftCell="K1" workbookViewId="0">
      <selection activeCell="C25" sqref="C25"/>
    </sheetView>
  </sheetViews>
  <sheetFormatPr defaultColWidth="8" defaultRowHeight="14.25" customHeight="1"/>
  <cols>
    <col min="1" max="1" width="21.1416666666667" customWidth="1"/>
    <col min="2" max="2" width="35.275" customWidth="1"/>
    <col min="3" max="19" width="16.175" customWidth="1"/>
  </cols>
  <sheetData>
    <row r="1" ht="12" customHeight="1" spans="1:18">
      <c r="A1" s="146"/>
      <c r="J1" s="158"/>
      <c r="R1" s="2" t="s">
        <v>26</v>
      </c>
    </row>
    <row r="2" ht="36" customHeight="1" spans="1:19">
      <c r="A2" s="147" t="s">
        <v>27</v>
      </c>
      <c r="B2" s="27"/>
      <c r="C2" s="27"/>
      <c r="D2" s="27"/>
      <c r="E2" s="27"/>
      <c r="F2" s="27"/>
      <c r="G2" s="27"/>
      <c r="H2" s="27"/>
      <c r="I2" s="27"/>
      <c r="J2" s="45"/>
      <c r="K2" s="27"/>
      <c r="L2" s="27"/>
      <c r="M2" s="27"/>
      <c r="N2" s="27"/>
      <c r="O2" s="27"/>
      <c r="P2" s="27"/>
      <c r="Q2" s="27"/>
      <c r="R2" s="27"/>
      <c r="S2" s="27"/>
    </row>
    <row r="3" ht="20.25" customHeight="1" spans="1:19">
      <c r="A3" s="92" t="str">
        <f>"单位名称："&amp;"云南省交通安全统筹中心"</f>
        <v>单位名称：云南省交通安全统筹中心</v>
      </c>
      <c r="B3" s="6"/>
      <c r="C3" s="6"/>
      <c r="D3" s="6"/>
      <c r="E3" s="6"/>
      <c r="F3" s="6"/>
      <c r="G3" s="6"/>
      <c r="H3" s="6"/>
      <c r="I3" s="6"/>
      <c r="J3" s="159"/>
      <c r="K3" s="6"/>
      <c r="L3" s="6"/>
      <c r="M3" s="6"/>
      <c r="N3" s="7"/>
      <c r="O3" s="7"/>
      <c r="P3" s="7"/>
      <c r="Q3" s="7"/>
      <c r="R3" s="7" t="s">
        <v>2</v>
      </c>
      <c r="S3" s="7" t="s">
        <v>2</v>
      </c>
    </row>
    <row r="4" ht="18.75" customHeight="1" spans="1:19">
      <c r="A4" s="148" t="s">
        <v>28</v>
      </c>
      <c r="B4" s="149" t="s">
        <v>29</v>
      </c>
      <c r="C4" s="149" t="s">
        <v>30</v>
      </c>
      <c r="D4" s="150" t="s">
        <v>31</v>
      </c>
      <c r="E4" s="151"/>
      <c r="F4" s="151"/>
      <c r="G4" s="151"/>
      <c r="H4" s="151"/>
      <c r="I4" s="151"/>
      <c r="J4" s="160"/>
      <c r="K4" s="151"/>
      <c r="L4" s="151"/>
      <c r="M4" s="151"/>
      <c r="N4" s="161"/>
      <c r="O4" s="161" t="s">
        <v>20</v>
      </c>
      <c r="P4" s="161"/>
      <c r="Q4" s="161"/>
      <c r="R4" s="161"/>
      <c r="S4" s="161"/>
    </row>
    <row r="5" ht="18" customHeight="1" spans="1:19">
      <c r="A5" s="152"/>
      <c r="B5" s="153"/>
      <c r="C5" s="153"/>
      <c r="D5" s="153" t="s">
        <v>32</v>
      </c>
      <c r="E5" s="153" t="s">
        <v>33</v>
      </c>
      <c r="F5" s="153" t="s">
        <v>34</v>
      </c>
      <c r="G5" s="153" t="s">
        <v>35</v>
      </c>
      <c r="H5" s="153" t="s">
        <v>36</v>
      </c>
      <c r="I5" s="162" t="s">
        <v>37</v>
      </c>
      <c r="J5" s="163"/>
      <c r="K5" s="162" t="s">
        <v>38</v>
      </c>
      <c r="L5" s="162" t="s">
        <v>39</v>
      </c>
      <c r="M5" s="162" t="s">
        <v>40</v>
      </c>
      <c r="N5" s="164" t="s">
        <v>41</v>
      </c>
      <c r="O5" s="165" t="s">
        <v>32</v>
      </c>
      <c r="P5" s="165" t="s">
        <v>33</v>
      </c>
      <c r="Q5" s="165" t="s">
        <v>34</v>
      </c>
      <c r="R5" s="165" t="s">
        <v>35</v>
      </c>
      <c r="S5" s="165" t="s">
        <v>42</v>
      </c>
    </row>
    <row r="6" ht="29.25" customHeight="1" spans="1:19">
      <c r="A6" s="154"/>
      <c r="B6" s="155"/>
      <c r="C6" s="155"/>
      <c r="D6" s="155"/>
      <c r="E6" s="155"/>
      <c r="F6" s="155"/>
      <c r="G6" s="155"/>
      <c r="H6" s="155"/>
      <c r="I6" s="166" t="s">
        <v>32</v>
      </c>
      <c r="J6" s="166" t="s">
        <v>43</v>
      </c>
      <c r="K6" s="166" t="s">
        <v>38</v>
      </c>
      <c r="L6" s="166" t="s">
        <v>39</v>
      </c>
      <c r="M6" s="166" t="s">
        <v>40</v>
      </c>
      <c r="N6" s="166" t="s">
        <v>41</v>
      </c>
      <c r="O6" s="166"/>
      <c r="P6" s="166"/>
      <c r="Q6" s="166"/>
      <c r="R6" s="166"/>
      <c r="S6" s="166"/>
    </row>
    <row r="7" ht="16.5" customHeight="1" spans="1:19">
      <c r="A7" s="130">
        <v>1</v>
      </c>
      <c r="B7" s="19">
        <v>2</v>
      </c>
      <c r="C7" s="19">
        <v>3</v>
      </c>
      <c r="D7" s="19">
        <v>4</v>
      </c>
      <c r="E7" s="130">
        <v>5</v>
      </c>
      <c r="F7" s="19">
        <v>6</v>
      </c>
      <c r="G7" s="19">
        <v>7</v>
      </c>
      <c r="H7" s="130">
        <v>8</v>
      </c>
      <c r="I7" s="19">
        <v>9</v>
      </c>
      <c r="J7" s="33">
        <v>10</v>
      </c>
      <c r="K7" s="33">
        <v>11</v>
      </c>
      <c r="L7" s="167">
        <v>12</v>
      </c>
      <c r="M7" s="33">
        <v>13</v>
      </c>
      <c r="N7" s="33">
        <v>14</v>
      </c>
      <c r="O7" s="33">
        <v>15</v>
      </c>
      <c r="P7" s="33">
        <v>16</v>
      </c>
      <c r="Q7" s="33">
        <v>17</v>
      </c>
      <c r="R7" s="33">
        <v>18</v>
      </c>
      <c r="S7" s="33">
        <v>19</v>
      </c>
    </row>
    <row r="8" ht="31.4" customHeight="1" spans="1:19">
      <c r="A8" s="29" t="s">
        <v>44</v>
      </c>
      <c r="B8" s="29" t="s">
        <v>45</v>
      </c>
      <c r="C8" s="22">
        <v>16044313.95</v>
      </c>
      <c r="D8" s="120">
        <v>2992915.67</v>
      </c>
      <c r="E8" s="91">
        <v>2992915.67</v>
      </c>
      <c r="F8" s="91"/>
      <c r="G8" s="91"/>
      <c r="H8" s="91"/>
      <c r="I8" s="91"/>
      <c r="J8" s="91"/>
      <c r="K8" s="91"/>
      <c r="L8" s="91"/>
      <c r="M8" s="91"/>
      <c r="N8" s="91"/>
      <c r="O8" s="91">
        <v>13051398.28</v>
      </c>
      <c r="P8" s="91">
        <v>1513142</v>
      </c>
      <c r="Q8" s="91"/>
      <c r="R8" s="91"/>
      <c r="S8" s="91">
        <v>11538256.28</v>
      </c>
    </row>
    <row r="9" ht="16.5" customHeight="1" spans="1:19">
      <c r="A9" s="156" t="s">
        <v>30</v>
      </c>
      <c r="B9" s="157"/>
      <c r="C9" s="120">
        <v>16044313.95</v>
      </c>
      <c r="D9" s="120">
        <v>2992915.67</v>
      </c>
      <c r="E9" s="91">
        <v>2992915.67</v>
      </c>
      <c r="F9" s="91"/>
      <c r="G9" s="91"/>
      <c r="H9" s="91"/>
      <c r="I9" s="91"/>
      <c r="J9" s="91"/>
      <c r="K9" s="91"/>
      <c r="L9" s="91"/>
      <c r="M9" s="91"/>
      <c r="N9" s="91"/>
      <c r="O9" s="91">
        <v>13051398.28</v>
      </c>
      <c r="P9" s="91">
        <v>1513142</v>
      </c>
      <c r="Q9" s="91"/>
      <c r="R9" s="91"/>
      <c r="S9" s="91">
        <v>11538256.28</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25"/>
  <sheetViews>
    <sheetView showZeros="0" topLeftCell="H1" workbookViewId="0">
      <selection activeCell="A1" sqref="A1"/>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ht="15.75" customHeight="1" spans="15: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"单位名称："&amp;"云南省交通安全统筹中心"</f>
        <v>单位名称：云南省交通安全统筹中心</v>
      </c>
      <c r="B3" s="102"/>
      <c r="C3" s="58"/>
      <c r="D3" s="58"/>
      <c r="E3" s="58"/>
      <c r="F3" s="58"/>
      <c r="G3" s="6"/>
      <c r="H3" s="58"/>
      <c r="I3" s="58"/>
      <c r="J3" s="6"/>
      <c r="K3" s="58"/>
      <c r="L3" s="58"/>
      <c r="M3" s="6"/>
      <c r="N3" s="6"/>
      <c r="O3" s="103" t="s">
        <v>2</v>
      </c>
    </row>
    <row r="4" ht="18.75" customHeight="1" spans="1:15">
      <c r="A4" s="9" t="s">
        <v>48</v>
      </c>
      <c r="B4" s="9" t="s">
        <v>49</v>
      </c>
      <c r="C4" s="15" t="s">
        <v>30</v>
      </c>
      <c r="D4" s="61" t="s">
        <v>33</v>
      </c>
      <c r="E4" s="61"/>
      <c r="F4" s="61"/>
      <c r="G4" s="145" t="s">
        <v>34</v>
      </c>
      <c r="H4" s="9" t="s">
        <v>35</v>
      </c>
      <c r="I4" s="9" t="s">
        <v>50</v>
      </c>
      <c r="J4" s="10" t="s">
        <v>51</v>
      </c>
      <c r="K4" s="69" t="s">
        <v>52</v>
      </c>
      <c r="L4" s="69" t="s">
        <v>53</v>
      </c>
      <c r="M4" s="69" t="s">
        <v>54</v>
      </c>
      <c r="N4" s="69" t="s">
        <v>55</v>
      </c>
      <c r="O4" s="86" t="s">
        <v>56</v>
      </c>
    </row>
    <row r="5" ht="30" customHeight="1" spans="1:15">
      <c r="A5" s="18"/>
      <c r="B5" s="18"/>
      <c r="C5" s="18"/>
      <c r="D5" s="61" t="s">
        <v>32</v>
      </c>
      <c r="E5" s="61" t="s">
        <v>57</v>
      </c>
      <c r="F5" s="61" t="s">
        <v>58</v>
      </c>
      <c r="G5" s="18"/>
      <c r="H5" s="18"/>
      <c r="I5" s="18"/>
      <c r="J5" s="61" t="s">
        <v>32</v>
      </c>
      <c r="K5" s="90" t="s">
        <v>52</v>
      </c>
      <c r="L5" s="90" t="s">
        <v>53</v>
      </c>
      <c r="M5" s="90" t="s">
        <v>54</v>
      </c>
      <c r="N5" s="90" t="s">
        <v>55</v>
      </c>
      <c r="O5" s="90" t="s">
        <v>56</v>
      </c>
    </row>
    <row r="6" ht="16.5" customHeight="1" spans="1:15">
      <c r="A6" s="61">
        <v>1</v>
      </c>
      <c r="B6" s="61">
        <v>2</v>
      </c>
      <c r="C6" s="61">
        <v>3</v>
      </c>
      <c r="D6" s="61">
        <v>4</v>
      </c>
      <c r="E6" s="61">
        <v>5</v>
      </c>
      <c r="F6" s="61">
        <v>6</v>
      </c>
      <c r="G6" s="61">
        <v>7</v>
      </c>
      <c r="H6" s="47">
        <v>8</v>
      </c>
      <c r="I6" s="47">
        <v>9</v>
      </c>
      <c r="J6" s="47">
        <v>10</v>
      </c>
      <c r="K6" s="47">
        <v>11</v>
      </c>
      <c r="L6" s="47">
        <v>12</v>
      </c>
      <c r="M6" s="47">
        <v>13</v>
      </c>
      <c r="N6" s="47">
        <v>14</v>
      </c>
      <c r="O6" s="61">
        <v>15</v>
      </c>
    </row>
    <row r="7" ht="20.25" customHeight="1" spans="1:15">
      <c r="A7" s="29" t="s">
        <v>59</v>
      </c>
      <c r="B7" s="29" t="s">
        <v>60</v>
      </c>
      <c r="C7" s="120">
        <v>400654</v>
      </c>
      <c r="D7" s="120">
        <v>108463.14</v>
      </c>
      <c r="E7" s="120">
        <v>108463.14</v>
      </c>
      <c r="F7" s="120"/>
      <c r="G7" s="91"/>
      <c r="H7" s="120"/>
      <c r="I7" s="120"/>
      <c r="J7" s="120">
        <v>292190.86</v>
      </c>
      <c r="K7" s="120"/>
      <c r="L7" s="120"/>
      <c r="M7" s="91"/>
      <c r="N7" s="120"/>
      <c r="O7" s="120">
        <v>292190.86</v>
      </c>
    </row>
    <row r="8" ht="20.25" customHeight="1" spans="1:15">
      <c r="A8" s="128" t="s">
        <v>61</v>
      </c>
      <c r="B8" s="128" t="s">
        <v>62</v>
      </c>
      <c r="C8" s="120">
        <v>367906</v>
      </c>
      <c r="D8" s="120">
        <v>103086.5</v>
      </c>
      <c r="E8" s="120">
        <v>103086.5</v>
      </c>
      <c r="F8" s="120"/>
      <c r="G8" s="91"/>
      <c r="H8" s="120"/>
      <c r="I8" s="120"/>
      <c r="J8" s="120">
        <v>264819.5</v>
      </c>
      <c r="K8" s="120"/>
      <c r="L8" s="120"/>
      <c r="M8" s="91"/>
      <c r="N8" s="120"/>
      <c r="O8" s="120">
        <v>264819.5</v>
      </c>
    </row>
    <row r="9" ht="20.25" customHeight="1" spans="1:15">
      <c r="A9" s="129" t="s">
        <v>63</v>
      </c>
      <c r="B9" s="129" t="s">
        <v>64</v>
      </c>
      <c r="C9" s="120">
        <v>2160</v>
      </c>
      <c r="D9" s="120">
        <v>2160</v>
      </c>
      <c r="E9" s="120">
        <v>2160</v>
      </c>
      <c r="F9" s="120"/>
      <c r="G9" s="91"/>
      <c r="H9" s="120"/>
      <c r="I9" s="120"/>
      <c r="J9" s="120"/>
      <c r="K9" s="120"/>
      <c r="L9" s="120"/>
      <c r="M9" s="91"/>
      <c r="N9" s="120"/>
      <c r="O9" s="120"/>
    </row>
    <row r="10" ht="20.25" customHeight="1" spans="1:15">
      <c r="A10" s="129" t="s">
        <v>65</v>
      </c>
      <c r="B10" s="129" t="s">
        <v>66</v>
      </c>
      <c r="C10" s="120">
        <v>246662</v>
      </c>
      <c r="D10" s="120">
        <v>100926.5</v>
      </c>
      <c r="E10" s="120">
        <v>100926.5</v>
      </c>
      <c r="F10" s="120"/>
      <c r="G10" s="91"/>
      <c r="H10" s="120"/>
      <c r="I10" s="120"/>
      <c r="J10" s="120">
        <v>145735.5</v>
      </c>
      <c r="K10" s="120"/>
      <c r="L10" s="120"/>
      <c r="M10" s="91"/>
      <c r="N10" s="120"/>
      <c r="O10" s="120">
        <v>145735.5</v>
      </c>
    </row>
    <row r="11" ht="20.25" customHeight="1" spans="1:15">
      <c r="A11" s="129" t="s">
        <v>67</v>
      </c>
      <c r="B11" s="129" t="s">
        <v>68</v>
      </c>
      <c r="C11" s="120">
        <v>119084</v>
      </c>
      <c r="D11" s="120"/>
      <c r="E11" s="120"/>
      <c r="F11" s="120"/>
      <c r="G11" s="91"/>
      <c r="H11" s="120"/>
      <c r="I11" s="120"/>
      <c r="J11" s="120">
        <v>119084</v>
      </c>
      <c r="K11" s="120"/>
      <c r="L11" s="120"/>
      <c r="M11" s="91"/>
      <c r="N11" s="120"/>
      <c r="O11" s="120">
        <v>119084</v>
      </c>
    </row>
    <row r="12" ht="20.25" customHeight="1" spans="1:15">
      <c r="A12" s="128" t="s">
        <v>69</v>
      </c>
      <c r="B12" s="128" t="s">
        <v>70</v>
      </c>
      <c r="C12" s="120">
        <v>32748</v>
      </c>
      <c r="D12" s="120">
        <v>5376.64</v>
      </c>
      <c r="E12" s="120">
        <v>5376.64</v>
      </c>
      <c r="F12" s="120"/>
      <c r="G12" s="91"/>
      <c r="H12" s="120"/>
      <c r="I12" s="120"/>
      <c r="J12" s="120">
        <v>27371.36</v>
      </c>
      <c r="K12" s="120"/>
      <c r="L12" s="120"/>
      <c r="M12" s="91"/>
      <c r="N12" s="120"/>
      <c r="O12" s="120">
        <v>27371.36</v>
      </c>
    </row>
    <row r="13" ht="20.25" customHeight="1" spans="1:15">
      <c r="A13" s="129" t="s">
        <v>71</v>
      </c>
      <c r="B13" s="129" t="s">
        <v>70</v>
      </c>
      <c r="C13" s="120">
        <v>32748</v>
      </c>
      <c r="D13" s="120">
        <v>5376.64</v>
      </c>
      <c r="E13" s="120">
        <v>5376.64</v>
      </c>
      <c r="F13" s="120"/>
      <c r="G13" s="91"/>
      <c r="H13" s="120"/>
      <c r="I13" s="120"/>
      <c r="J13" s="120">
        <v>27371.36</v>
      </c>
      <c r="K13" s="120"/>
      <c r="L13" s="120"/>
      <c r="M13" s="91"/>
      <c r="N13" s="120"/>
      <c r="O13" s="120">
        <v>27371.36</v>
      </c>
    </row>
    <row r="14" ht="20.25" customHeight="1" spans="1:15">
      <c r="A14" s="29" t="s">
        <v>72</v>
      </c>
      <c r="B14" s="29" t="s">
        <v>73</v>
      </c>
      <c r="C14" s="120">
        <v>252639.5</v>
      </c>
      <c r="D14" s="120">
        <v>107744.15</v>
      </c>
      <c r="E14" s="120">
        <v>107744.15</v>
      </c>
      <c r="F14" s="120"/>
      <c r="G14" s="91"/>
      <c r="H14" s="120"/>
      <c r="I14" s="120"/>
      <c r="J14" s="120">
        <v>144895.35</v>
      </c>
      <c r="K14" s="120"/>
      <c r="L14" s="120"/>
      <c r="M14" s="91"/>
      <c r="N14" s="120"/>
      <c r="O14" s="120">
        <v>144895.35</v>
      </c>
    </row>
    <row r="15" ht="20.25" customHeight="1" spans="1:15">
      <c r="A15" s="128" t="s">
        <v>74</v>
      </c>
      <c r="B15" s="128" t="s">
        <v>75</v>
      </c>
      <c r="C15" s="120">
        <v>252639.5</v>
      </c>
      <c r="D15" s="120">
        <v>107744.15</v>
      </c>
      <c r="E15" s="120">
        <v>107744.15</v>
      </c>
      <c r="F15" s="120"/>
      <c r="G15" s="91"/>
      <c r="H15" s="120"/>
      <c r="I15" s="120"/>
      <c r="J15" s="120">
        <v>144895.35</v>
      </c>
      <c r="K15" s="120"/>
      <c r="L15" s="120"/>
      <c r="M15" s="91"/>
      <c r="N15" s="120"/>
      <c r="O15" s="120">
        <v>144895.35</v>
      </c>
    </row>
    <row r="16" ht="20.25" customHeight="1" spans="1:15">
      <c r="A16" s="129" t="s">
        <v>76</v>
      </c>
      <c r="B16" s="129" t="s">
        <v>77</v>
      </c>
      <c r="C16" s="120">
        <v>173708</v>
      </c>
      <c r="D16" s="120">
        <v>63079.07</v>
      </c>
      <c r="E16" s="120">
        <v>63079.07</v>
      </c>
      <c r="F16" s="120"/>
      <c r="G16" s="91"/>
      <c r="H16" s="120"/>
      <c r="I16" s="120"/>
      <c r="J16" s="120">
        <v>110628.93</v>
      </c>
      <c r="K16" s="120"/>
      <c r="L16" s="120"/>
      <c r="M16" s="91"/>
      <c r="N16" s="120"/>
      <c r="O16" s="120">
        <v>110628.93</v>
      </c>
    </row>
    <row r="17" ht="20.25" customHeight="1" spans="1:15">
      <c r="A17" s="129" t="s">
        <v>78</v>
      </c>
      <c r="B17" s="129" t="s">
        <v>79</v>
      </c>
      <c r="C17" s="120">
        <v>74427</v>
      </c>
      <c r="D17" s="120">
        <v>40160.58</v>
      </c>
      <c r="E17" s="120">
        <v>40160.58</v>
      </c>
      <c r="F17" s="120"/>
      <c r="G17" s="91"/>
      <c r="H17" s="120"/>
      <c r="I17" s="120"/>
      <c r="J17" s="120">
        <v>34266.42</v>
      </c>
      <c r="K17" s="120"/>
      <c r="L17" s="120"/>
      <c r="M17" s="91"/>
      <c r="N17" s="120"/>
      <c r="O17" s="120">
        <v>34266.42</v>
      </c>
    </row>
    <row r="18" ht="20.25" customHeight="1" spans="1:15">
      <c r="A18" s="129" t="s">
        <v>80</v>
      </c>
      <c r="B18" s="129" t="s">
        <v>81</v>
      </c>
      <c r="C18" s="120">
        <v>4504.5</v>
      </c>
      <c r="D18" s="120">
        <v>4504.5</v>
      </c>
      <c r="E18" s="120">
        <v>4504.5</v>
      </c>
      <c r="F18" s="120"/>
      <c r="G18" s="91"/>
      <c r="H18" s="120"/>
      <c r="I18" s="120"/>
      <c r="J18" s="120"/>
      <c r="K18" s="120"/>
      <c r="L18" s="120"/>
      <c r="M18" s="91"/>
      <c r="N18" s="120"/>
      <c r="O18" s="120"/>
    </row>
    <row r="19" ht="20.25" customHeight="1" spans="1:15">
      <c r="A19" s="29" t="s">
        <v>82</v>
      </c>
      <c r="B19" s="29" t="s">
        <v>83</v>
      </c>
      <c r="C19" s="120">
        <v>15212394.45</v>
      </c>
      <c r="D19" s="120">
        <v>4218940.23</v>
      </c>
      <c r="E19" s="120">
        <v>743148.23</v>
      </c>
      <c r="F19" s="120">
        <v>3475792</v>
      </c>
      <c r="G19" s="91"/>
      <c r="H19" s="120"/>
      <c r="I19" s="120"/>
      <c r="J19" s="120">
        <v>10993454.22</v>
      </c>
      <c r="K19" s="120"/>
      <c r="L19" s="120"/>
      <c r="M19" s="91"/>
      <c r="N19" s="120"/>
      <c r="O19" s="120">
        <v>10993454.22</v>
      </c>
    </row>
    <row r="20" ht="20.25" customHeight="1" spans="1:15">
      <c r="A20" s="128" t="s">
        <v>84</v>
      </c>
      <c r="B20" s="128" t="s">
        <v>85</v>
      </c>
      <c r="C20" s="120">
        <v>15212394.45</v>
      </c>
      <c r="D20" s="120">
        <v>4218940.23</v>
      </c>
      <c r="E20" s="120">
        <v>743148.23</v>
      </c>
      <c r="F20" s="120">
        <v>3475792</v>
      </c>
      <c r="G20" s="91"/>
      <c r="H20" s="120"/>
      <c r="I20" s="120"/>
      <c r="J20" s="120">
        <v>10993454.22</v>
      </c>
      <c r="K20" s="120"/>
      <c r="L20" s="120"/>
      <c r="M20" s="91"/>
      <c r="N20" s="120"/>
      <c r="O20" s="120">
        <v>10993454.22</v>
      </c>
    </row>
    <row r="21" ht="20.25" customHeight="1" spans="1:15">
      <c r="A21" s="129" t="s">
        <v>86</v>
      </c>
      <c r="B21" s="129" t="s">
        <v>87</v>
      </c>
      <c r="C21" s="120">
        <v>15212394.45</v>
      </c>
      <c r="D21" s="120">
        <v>4218940.23</v>
      </c>
      <c r="E21" s="120">
        <v>743148.23</v>
      </c>
      <c r="F21" s="120">
        <v>3475792</v>
      </c>
      <c r="G21" s="91"/>
      <c r="H21" s="120"/>
      <c r="I21" s="120"/>
      <c r="J21" s="120">
        <v>10993454.22</v>
      </c>
      <c r="K21" s="120"/>
      <c r="L21" s="120"/>
      <c r="M21" s="91"/>
      <c r="N21" s="120"/>
      <c r="O21" s="120">
        <v>10993454.22</v>
      </c>
    </row>
    <row r="22" ht="20.25" customHeight="1" spans="1:15">
      <c r="A22" s="29" t="s">
        <v>88</v>
      </c>
      <c r="B22" s="29" t="s">
        <v>89</v>
      </c>
      <c r="C22" s="120">
        <v>178626</v>
      </c>
      <c r="D22" s="120">
        <v>70910.15</v>
      </c>
      <c r="E22" s="120">
        <v>70910.15</v>
      </c>
      <c r="F22" s="120"/>
      <c r="G22" s="91"/>
      <c r="H22" s="120"/>
      <c r="I22" s="120"/>
      <c r="J22" s="120">
        <v>107715.85</v>
      </c>
      <c r="K22" s="120"/>
      <c r="L22" s="120"/>
      <c r="M22" s="91"/>
      <c r="N22" s="120"/>
      <c r="O22" s="120">
        <v>107715.85</v>
      </c>
    </row>
    <row r="23" ht="20.25" customHeight="1" spans="1:15">
      <c r="A23" s="128" t="s">
        <v>90</v>
      </c>
      <c r="B23" s="128" t="s">
        <v>91</v>
      </c>
      <c r="C23" s="120">
        <v>178626</v>
      </c>
      <c r="D23" s="120">
        <v>70910.15</v>
      </c>
      <c r="E23" s="120">
        <v>70910.15</v>
      </c>
      <c r="F23" s="120"/>
      <c r="G23" s="91"/>
      <c r="H23" s="120"/>
      <c r="I23" s="120"/>
      <c r="J23" s="120">
        <v>107715.85</v>
      </c>
      <c r="K23" s="120"/>
      <c r="L23" s="120"/>
      <c r="M23" s="91"/>
      <c r="N23" s="120"/>
      <c r="O23" s="120">
        <v>107715.85</v>
      </c>
    </row>
    <row r="24" ht="20.25" customHeight="1" spans="1:15">
      <c r="A24" s="129" t="s">
        <v>92</v>
      </c>
      <c r="B24" s="129" t="s">
        <v>93</v>
      </c>
      <c r="C24" s="120">
        <v>178626</v>
      </c>
      <c r="D24" s="120">
        <v>70910.15</v>
      </c>
      <c r="E24" s="120">
        <v>70910.15</v>
      </c>
      <c r="F24" s="120"/>
      <c r="G24" s="91"/>
      <c r="H24" s="120"/>
      <c r="I24" s="120"/>
      <c r="J24" s="120">
        <v>107715.85</v>
      </c>
      <c r="K24" s="120"/>
      <c r="L24" s="120"/>
      <c r="M24" s="91"/>
      <c r="N24" s="120"/>
      <c r="O24" s="120">
        <v>107715.85</v>
      </c>
    </row>
    <row r="25" ht="17.25" customHeight="1" spans="1:15">
      <c r="A25" s="104" t="s">
        <v>94</v>
      </c>
      <c r="B25" s="105" t="s">
        <v>94</v>
      </c>
      <c r="C25" s="120">
        <v>16044313.95</v>
      </c>
      <c r="D25" s="120">
        <v>4506057.67</v>
      </c>
      <c r="E25" s="120">
        <v>1030265.67</v>
      </c>
      <c r="F25" s="120">
        <v>3475792</v>
      </c>
      <c r="G25" s="91"/>
      <c r="H25" s="120"/>
      <c r="I25" s="120"/>
      <c r="J25" s="120">
        <v>11538256.28</v>
      </c>
      <c r="K25" s="120"/>
      <c r="L25" s="120"/>
      <c r="M25" s="91"/>
      <c r="N25" s="120"/>
      <c r="O25" s="120">
        <v>11538256.28</v>
      </c>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16"/>
  <sheetViews>
    <sheetView showZeros="0" topLeftCell="C1" workbookViewId="0">
      <selection activeCell="A1" sqref="A1"/>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4:4">
      <c r="D1" s="99" t="s">
        <v>95</v>
      </c>
    </row>
    <row r="2" ht="31.5" customHeight="1" spans="1:4">
      <c r="A2" s="44" t="s">
        <v>96</v>
      </c>
      <c r="B2" s="132"/>
      <c r="C2" s="132"/>
      <c r="D2" s="132"/>
    </row>
    <row r="3" ht="17.25" customHeight="1" spans="1:4">
      <c r="A3" s="4" t="str">
        <f>"单位名称："&amp;"云南省交通安全统筹中心"</f>
        <v>单位名称：云南省交通安全统筹中心</v>
      </c>
      <c r="B3" s="133"/>
      <c r="C3" s="133"/>
      <c r="D3" s="100" t="s">
        <v>2</v>
      </c>
    </row>
    <row r="4" ht="24.65" customHeight="1" spans="1:4">
      <c r="A4" s="10" t="s">
        <v>3</v>
      </c>
      <c r="B4" s="12"/>
      <c r="C4" s="10" t="s">
        <v>4</v>
      </c>
      <c r="D4" s="12"/>
    </row>
    <row r="5" ht="15.65" customHeight="1" spans="1:4">
      <c r="A5" s="15" t="s">
        <v>5</v>
      </c>
      <c r="B5" s="134" t="s">
        <v>6</v>
      </c>
      <c r="C5" s="15" t="s">
        <v>97</v>
      </c>
      <c r="D5" s="134" t="s">
        <v>6</v>
      </c>
    </row>
    <row r="6" ht="14.15" customHeight="1" spans="1:4">
      <c r="A6" s="18"/>
      <c r="B6" s="17"/>
      <c r="C6" s="18"/>
      <c r="D6" s="17"/>
    </row>
    <row r="7" ht="29.15" customHeight="1" spans="1:4">
      <c r="A7" s="135" t="s">
        <v>98</v>
      </c>
      <c r="B7" s="136">
        <v>2992915.67</v>
      </c>
      <c r="C7" s="137" t="s">
        <v>99</v>
      </c>
      <c r="D7" s="136">
        <v>4506057.67</v>
      </c>
    </row>
    <row r="8" ht="29.15" customHeight="1" spans="1:4">
      <c r="A8" s="138" t="s">
        <v>100</v>
      </c>
      <c r="B8" s="91">
        <v>2992915.67</v>
      </c>
      <c r="C8" s="23" t="str">
        <f>"（一）"&amp;"社会保障和就业支出"</f>
        <v>（一）社会保障和就业支出</v>
      </c>
      <c r="D8" s="91">
        <v>108463.14</v>
      </c>
    </row>
    <row r="9" ht="29.15" customHeight="1" spans="1:4">
      <c r="A9" s="138" t="s">
        <v>101</v>
      </c>
      <c r="B9" s="91"/>
      <c r="C9" s="23" t="str">
        <f>"（二）"&amp;"卫生健康支出"</f>
        <v>（二）卫生健康支出</v>
      </c>
      <c r="D9" s="91">
        <v>107744.15</v>
      </c>
    </row>
    <row r="10" ht="29.15" customHeight="1" spans="1:4">
      <c r="A10" s="138" t="s">
        <v>102</v>
      </c>
      <c r="B10" s="91"/>
      <c r="C10" s="23" t="str">
        <f>"（三）"&amp;"交通运输支出"</f>
        <v>（三）交通运输支出</v>
      </c>
      <c r="D10" s="91">
        <v>4218940.23</v>
      </c>
    </row>
    <row r="11" ht="29.15" customHeight="1" spans="1:4">
      <c r="A11" s="139" t="s">
        <v>103</v>
      </c>
      <c r="B11" s="140">
        <v>1513142</v>
      </c>
      <c r="C11" s="23" t="str">
        <f>"（四）"&amp;"住房保障支出"</f>
        <v>（四）住房保障支出</v>
      </c>
      <c r="D11" s="91">
        <v>70910.15</v>
      </c>
    </row>
    <row r="12" ht="29.15" customHeight="1" spans="1:4">
      <c r="A12" s="138" t="s">
        <v>100</v>
      </c>
      <c r="B12" s="120">
        <v>1513142</v>
      </c>
      <c r="C12" s="141"/>
      <c r="D12" s="140"/>
    </row>
    <row r="13" ht="29.15" customHeight="1" spans="1:4">
      <c r="A13" s="142" t="s">
        <v>101</v>
      </c>
      <c r="B13" s="120"/>
      <c r="C13" s="141"/>
      <c r="D13" s="140"/>
    </row>
    <row r="14" ht="29.15" customHeight="1" spans="1:4">
      <c r="A14" s="142" t="s">
        <v>102</v>
      </c>
      <c r="B14" s="140"/>
      <c r="C14" s="141"/>
      <c r="D14" s="140"/>
    </row>
    <row r="15" ht="29.15" customHeight="1" spans="1:4">
      <c r="A15" s="143"/>
      <c r="B15" s="140"/>
      <c r="C15" s="144" t="s">
        <v>104</v>
      </c>
      <c r="D15" s="140"/>
    </row>
    <row r="16" ht="29.15" customHeight="1" spans="1:4">
      <c r="A16" s="143" t="s">
        <v>105</v>
      </c>
      <c r="B16" s="140">
        <v>4506057.67</v>
      </c>
      <c r="C16" s="141" t="s">
        <v>25</v>
      </c>
      <c r="D16" s="140">
        <v>4506057.67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24"/>
  <sheetViews>
    <sheetView showZeros="0" topLeftCell="B9"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ht="12" customHeight="1" spans="4:7">
      <c r="D1" s="112"/>
      <c r="F1" s="55"/>
      <c r="G1" s="55" t="s">
        <v>106</v>
      </c>
    </row>
    <row r="2" ht="39" customHeight="1" spans="1:7">
      <c r="A2" s="3" t="s">
        <v>107</v>
      </c>
      <c r="B2" s="3"/>
      <c r="C2" s="3"/>
      <c r="D2" s="3"/>
      <c r="E2" s="3"/>
      <c r="F2" s="3"/>
      <c r="G2" s="3"/>
    </row>
    <row r="3" ht="18" customHeight="1" spans="1:7">
      <c r="A3" s="4" t="str">
        <f>"单位名称："&amp;"云南省交通安全统筹中心"</f>
        <v>单位名称：云南省交通安全统筹中心</v>
      </c>
      <c r="F3" s="103"/>
      <c r="G3" s="103" t="s">
        <v>2</v>
      </c>
    </row>
    <row r="4" ht="20.25" customHeight="1" spans="1:7">
      <c r="A4" s="122" t="s">
        <v>108</v>
      </c>
      <c r="B4" s="123"/>
      <c r="C4" s="124" t="s">
        <v>30</v>
      </c>
      <c r="D4" s="11" t="s">
        <v>57</v>
      </c>
      <c r="E4" s="11"/>
      <c r="F4" s="12"/>
      <c r="G4" s="124" t="s">
        <v>58</v>
      </c>
    </row>
    <row r="5" ht="20.25" customHeight="1" spans="1:7">
      <c r="A5" s="125" t="s">
        <v>48</v>
      </c>
      <c r="B5" s="126" t="s">
        <v>49</v>
      </c>
      <c r="C5" s="93"/>
      <c r="D5" s="93" t="s">
        <v>32</v>
      </c>
      <c r="E5" s="93" t="s">
        <v>109</v>
      </c>
      <c r="F5" s="93" t="s">
        <v>110</v>
      </c>
      <c r="G5" s="93"/>
    </row>
    <row r="6" ht="13.5" customHeight="1" spans="1:7">
      <c r="A6" s="127" t="s">
        <v>111</v>
      </c>
      <c r="B6" s="127" t="s">
        <v>112</v>
      </c>
      <c r="C6" s="127" t="s">
        <v>113</v>
      </c>
      <c r="D6" s="61"/>
      <c r="E6" s="127" t="s">
        <v>114</v>
      </c>
      <c r="F6" s="127" t="s">
        <v>115</v>
      </c>
      <c r="G6" s="127" t="s">
        <v>116</v>
      </c>
    </row>
    <row r="7" ht="18" customHeight="1" spans="1:7">
      <c r="A7" s="29" t="s">
        <v>59</v>
      </c>
      <c r="B7" s="29" t="s">
        <v>60</v>
      </c>
      <c r="C7" s="22">
        <v>108463.14</v>
      </c>
      <c r="D7" s="22">
        <v>108463.14</v>
      </c>
      <c r="E7" s="22">
        <v>106303.14</v>
      </c>
      <c r="F7" s="22">
        <v>2160</v>
      </c>
      <c r="G7" s="22"/>
    </row>
    <row r="8" ht="18" customHeight="1" spans="1:7">
      <c r="A8" s="29" t="s">
        <v>61</v>
      </c>
      <c r="B8" s="128" t="s">
        <v>62</v>
      </c>
      <c r="C8" s="22">
        <v>103086.5</v>
      </c>
      <c r="D8" s="22">
        <v>103086.5</v>
      </c>
      <c r="E8" s="22">
        <v>100926.5</v>
      </c>
      <c r="F8" s="22">
        <v>2160</v>
      </c>
      <c r="G8" s="22"/>
    </row>
    <row r="9" ht="18" customHeight="1" spans="1:7">
      <c r="A9" s="29" t="s">
        <v>63</v>
      </c>
      <c r="B9" s="129" t="s">
        <v>64</v>
      </c>
      <c r="C9" s="22">
        <v>2160</v>
      </c>
      <c r="D9" s="22">
        <v>2160</v>
      </c>
      <c r="E9" s="22"/>
      <c r="F9" s="22">
        <v>2160</v>
      </c>
      <c r="G9" s="22"/>
    </row>
    <row r="10" ht="18" customHeight="1" spans="1:7">
      <c r="A10" s="29" t="s">
        <v>65</v>
      </c>
      <c r="B10" s="129" t="s">
        <v>66</v>
      </c>
      <c r="C10" s="22">
        <v>100926.5</v>
      </c>
      <c r="D10" s="22">
        <v>100926.5</v>
      </c>
      <c r="E10" s="22">
        <v>100926.5</v>
      </c>
      <c r="F10" s="22"/>
      <c r="G10" s="22"/>
    </row>
    <row r="11" ht="18" customHeight="1" spans="1:7">
      <c r="A11" s="29" t="s">
        <v>69</v>
      </c>
      <c r="B11" s="128" t="s">
        <v>70</v>
      </c>
      <c r="C11" s="22">
        <v>5376.64</v>
      </c>
      <c r="D11" s="22">
        <v>5376.64</v>
      </c>
      <c r="E11" s="22">
        <v>5376.64</v>
      </c>
      <c r="F11" s="22"/>
      <c r="G11" s="22"/>
    </row>
    <row r="12" ht="18" customHeight="1" spans="1:7">
      <c r="A12" s="29" t="s">
        <v>71</v>
      </c>
      <c r="B12" s="129" t="s">
        <v>70</v>
      </c>
      <c r="C12" s="22">
        <v>5376.64</v>
      </c>
      <c r="D12" s="22">
        <v>5376.64</v>
      </c>
      <c r="E12" s="22">
        <v>5376.64</v>
      </c>
      <c r="F12" s="22"/>
      <c r="G12" s="22"/>
    </row>
    <row r="13" ht="18" customHeight="1" spans="1:7">
      <c r="A13" s="29" t="s">
        <v>72</v>
      </c>
      <c r="B13" s="29" t="s">
        <v>73</v>
      </c>
      <c r="C13" s="22">
        <v>107744.15</v>
      </c>
      <c r="D13" s="22">
        <v>107744.15</v>
      </c>
      <c r="E13" s="22">
        <v>107744.15</v>
      </c>
      <c r="F13" s="22"/>
      <c r="G13" s="22"/>
    </row>
    <row r="14" ht="18" customHeight="1" spans="1:7">
      <c r="A14" s="29" t="s">
        <v>74</v>
      </c>
      <c r="B14" s="128" t="s">
        <v>75</v>
      </c>
      <c r="C14" s="22">
        <v>107744.15</v>
      </c>
      <c r="D14" s="22">
        <v>107744.15</v>
      </c>
      <c r="E14" s="22">
        <v>107744.15</v>
      </c>
      <c r="F14" s="22"/>
      <c r="G14" s="22"/>
    </row>
    <row r="15" ht="18" customHeight="1" spans="1:7">
      <c r="A15" s="29" t="s">
        <v>76</v>
      </c>
      <c r="B15" s="129" t="s">
        <v>77</v>
      </c>
      <c r="C15" s="22">
        <v>63079.07</v>
      </c>
      <c r="D15" s="22">
        <v>63079.07</v>
      </c>
      <c r="E15" s="22">
        <v>63079.07</v>
      </c>
      <c r="F15" s="22"/>
      <c r="G15" s="22"/>
    </row>
    <row r="16" ht="18" customHeight="1" spans="1:7">
      <c r="A16" s="29" t="s">
        <v>78</v>
      </c>
      <c r="B16" s="129" t="s">
        <v>79</v>
      </c>
      <c r="C16" s="22">
        <v>40160.58</v>
      </c>
      <c r="D16" s="22">
        <v>40160.58</v>
      </c>
      <c r="E16" s="22">
        <v>40160.58</v>
      </c>
      <c r="F16" s="22"/>
      <c r="G16" s="22"/>
    </row>
    <row r="17" ht="18" customHeight="1" spans="1:7">
      <c r="A17" s="29" t="s">
        <v>80</v>
      </c>
      <c r="B17" s="129" t="s">
        <v>81</v>
      </c>
      <c r="C17" s="22">
        <v>4504.5</v>
      </c>
      <c r="D17" s="22">
        <v>4504.5</v>
      </c>
      <c r="E17" s="22">
        <v>4504.5</v>
      </c>
      <c r="F17" s="22"/>
      <c r="G17" s="22"/>
    </row>
    <row r="18" ht="18" customHeight="1" spans="1:7">
      <c r="A18" s="29" t="s">
        <v>82</v>
      </c>
      <c r="B18" s="29" t="s">
        <v>83</v>
      </c>
      <c r="C18" s="22">
        <v>2705798.23</v>
      </c>
      <c r="D18" s="22">
        <v>743148.23</v>
      </c>
      <c r="E18" s="22">
        <v>600813</v>
      </c>
      <c r="F18" s="22">
        <v>142335.23</v>
      </c>
      <c r="G18" s="22">
        <v>1962650</v>
      </c>
    </row>
    <row r="19" ht="18" customHeight="1" spans="1:7">
      <c r="A19" s="29" t="s">
        <v>84</v>
      </c>
      <c r="B19" s="128" t="s">
        <v>85</v>
      </c>
      <c r="C19" s="22">
        <v>2705798.23</v>
      </c>
      <c r="D19" s="22">
        <v>743148.23</v>
      </c>
      <c r="E19" s="22">
        <v>600813</v>
      </c>
      <c r="F19" s="22">
        <v>142335.23</v>
      </c>
      <c r="G19" s="22">
        <v>1962650</v>
      </c>
    </row>
    <row r="20" ht="18" customHeight="1" spans="1:7">
      <c r="A20" s="29" t="s">
        <v>86</v>
      </c>
      <c r="B20" s="129" t="s">
        <v>87</v>
      </c>
      <c r="C20" s="22">
        <v>2705798.23</v>
      </c>
      <c r="D20" s="22">
        <v>743148.23</v>
      </c>
      <c r="E20" s="22">
        <v>600813</v>
      </c>
      <c r="F20" s="22">
        <v>142335.23</v>
      </c>
      <c r="G20" s="22">
        <v>1962650</v>
      </c>
    </row>
    <row r="21" ht="18" customHeight="1" spans="1:7">
      <c r="A21" s="29" t="s">
        <v>88</v>
      </c>
      <c r="B21" s="29" t="s">
        <v>89</v>
      </c>
      <c r="C21" s="22">
        <v>70910.15</v>
      </c>
      <c r="D21" s="22">
        <v>70910.15</v>
      </c>
      <c r="E21" s="22">
        <v>70910.15</v>
      </c>
      <c r="F21" s="22"/>
      <c r="G21" s="22"/>
    </row>
    <row r="22" ht="18" customHeight="1" spans="1:7">
      <c r="A22" s="29" t="s">
        <v>90</v>
      </c>
      <c r="B22" s="128" t="s">
        <v>91</v>
      </c>
      <c r="C22" s="22">
        <v>70910.15</v>
      </c>
      <c r="D22" s="22">
        <v>70910.15</v>
      </c>
      <c r="E22" s="22">
        <v>70910.15</v>
      </c>
      <c r="F22" s="22"/>
      <c r="G22" s="22"/>
    </row>
    <row r="23" ht="18" customHeight="1" spans="1:7">
      <c r="A23" s="29" t="s">
        <v>92</v>
      </c>
      <c r="B23" s="129" t="s">
        <v>93</v>
      </c>
      <c r="C23" s="22">
        <v>70910.15</v>
      </c>
      <c r="D23" s="22">
        <v>70910.15</v>
      </c>
      <c r="E23" s="22">
        <v>70910.15</v>
      </c>
      <c r="F23" s="22"/>
      <c r="G23" s="22"/>
    </row>
    <row r="24" ht="18" customHeight="1" spans="1:7">
      <c r="A24" s="130" t="s">
        <v>94</v>
      </c>
      <c r="B24" s="131" t="s">
        <v>94</v>
      </c>
      <c r="C24" s="22">
        <v>2992915.67</v>
      </c>
      <c r="D24" s="22">
        <v>1030265.67</v>
      </c>
      <c r="E24" s="22">
        <v>885770.44</v>
      </c>
      <c r="F24" s="22">
        <v>144495.23</v>
      </c>
      <c r="G24" s="22">
        <v>1962650</v>
      </c>
    </row>
  </sheetData>
  <mergeCells count="7">
    <mergeCell ref="A2:G2"/>
    <mergeCell ref="A3:E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8"/>
  <sheetViews>
    <sheetView showZeros="0" workbookViewId="0">
      <selection activeCell="A8" sqref="A8"/>
    </sheetView>
  </sheetViews>
  <sheetFormatPr defaultColWidth="9.14166666666667" defaultRowHeight="14.25" customHeight="1" outlineLevelRow="7" outlineLevelCol="5"/>
  <cols>
    <col min="1" max="1" width="27.425" customWidth="1"/>
    <col min="2" max="6" width="31.175" customWidth="1"/>
  </cols>
  <sheetData>
    <row r="1" ht="12" customHeight="1" spans="1:6">
      <c r="A1" s="116"/>
      <c r="B1" s="116"/>
      <c r="C1" s="60"/>
      <c r="F1" s="59" t="s">
        <v>117</v>
      </c>
    </row>
    <row r="2" ht="25.5" customHeight="1" spans="1:6">
      <c r="A2" s="117" t="s">
        <v>118</v>
      </c>
      <c r="B2" s="117"/>
      <c r="C2" s="117"/>
      <c r="D2" s="117"/>
      <c r="E2" s="117"/>
      <c r="F2" s="117"/>
    </row>
    <row r="3" ht="15.75" customHeight="1" spans="1:6">
      <c r="A3" s="4" t="str">
        <f>"单位名称："&amp;"云南省交通安全统筹中心"</f>
        <v>单位名称：云南省交通安全统筹中心</v>
      </c>
      <c r="B3" s="116"/>
      <c r="C3" s="60"/>
      <c r="F3" s="59" t="s">
        <v>119</v>
      </c>
    </row>
    <row r="4" ht="19.5" customHeight="1" spans="1:6">
      <c r="A4" s="9" t="s">
        <v>120</v>
      </c>
      <c r="B4" s="15" t="s">
        <v>121</v>
      </c>
      <c r="C4" s="10" t="s">
        <v>122</v>
      </c>
      <c r="D4" s="11"/>
      <c r="E4" s="12"/>
      <c r="F4" s="15" t="s">
        <v>123</v>
      </c>
    </row>
    <row r="5" ht="19.5" customHeight="1" spans="1:6">
      <c r="A5" s="17"/>
      <c r="B5" s="18"/>
      <c r="C5" s="61" t="s">
        <v>32</v>
      </c>
      <c r="D5" s="61" t="s">
        <v>124</v>
      </c>
      <c r="E5" s="61" t="s">
        <v>125</v>
      </c>
      <c r="F5" s="18"/>
    </row>
    <row r="6" ht="18.75" customHeight="1" spans="1:6">
      <c r="A6" s="118">
        <v>1</v>
      </c>
      <c r="B6" s="118">
        <v>2</v>
      </c>
      <c r="C6" s="119">
        <v>3</v>
      </c>
      <c r="D6" s="118">
        <v>4</v>
      </c>
      <c r="E6" s="118">
        <v>5</v>
      </c>
      <c r="F6" s="118">
        <v>6</v>
      </c>
    </row>
    <row r="7" ht="18.75" customHeight="1" spans="1:6">
      <c r="A7" s="120"/>
      <c r="B7" s="120"/>
      <c r="C7" s="121"/>
      <c r="D7" s="120"/>
      <c r="E7" s="120"/>
      <c r="F7" s="120"/>
    </row>
    <row r="8" customHeight="1" spans="1:1">
      <c r="A8" t="s">
        <v>126</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30"/>
  <sheetViews>
    <sheetView showZeros="0" topLeftCell="A19"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ht="13.5" customHeight="1" spans="4:23">
      <c r="D1" s="1"/>
      <c r="E1" s="1"/>
      <c r="F1" s="1"/>
      <c r="G1" s="1"/>
      <c r="U1" s="112"/>
      <c r="W1" s="55" t="s">
        <v>127</v>
      </c>
    </row>
    <row r="2" ht="27.75" customHeight="1" spans="1:23">
      <c r="A2" s="27" t="s">
        <v>128</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"单位名称："&amp;"云南省交通安全统筹中心"</f>
        <v>单位名称：云南省交通安全统筹中心</v>
      </c>
      <c r="B3" s="5"/>
      <c r="C3" s="5"/>
      <c r="D3" s="5"/>
      <c r="E3" s="5"/>
      <c r="F3" s="5"/>
      <c r="G3" s="5"/>
      <c r="H3" s="6"/>
      <c r="I3" s="6"/>
      <c r="J3" s="6"/>
      <c r="K3" s="6"/>
      <c r="L3" s="6"/>
      <c r="M3" s="6"/>
      <c r="N3" s="6"/>
      <c r="O3" s="6"/>
      <c r="P3" s="6"/>
      <c r="Q3" s="6"/>
      <c r="U3" s="112"/>
      <c r="W3" s="103" t="s">
        <v>119</v>
      </c>
    </row>
    <row r="4" ht="21.75" customHeight="1" spans="1:23">
      <c r="A4" s="8" t="s">
        <v>129</v>
      </c>
      <c r="B4" s="8" t="s">
        <v>130</v>
      </c>
      <c r="C4" s="8" t="s">
        <v>131</v>
      </c>
      <c r="D4" s="9" t="s">
        <v>132</v>
      </c>
      <c r="E4" s="9" t="s">
        <v>133</v>
      </c>
      <c r="F4" s="9" t="s">
        <v>134</v>
      </c>
      <c r="G4" s="9" t="s">
        <v>135</v>
      </c>
      <c r="H4" s="61" t="s">
        <v>136</v>
      </c>
      <c r="I4" s="61"/>
      <c r="J4" s="61"/>
      <c r="K4" s="61"/>
      <c r="L4" s="109"/>
      <c r="M4" s="109"/>
      <c r="N4" s="109"/>
      <c r="O4" s="109"/>
      <c r="P4" s="109"/>
      <c r="Q4" s="46"/>
      <c r="R4" s="61"/>
      <c r="S4" s="61"/>
      <c r="T4" s="61"/>
      <c r="U4" s="61"/>
      <c r="V4" s="61"/>
      <c r="W4" s="61"/>
    </row>
    <row r="5" ht="21.75" customHeight="1" spans="1:23">
      <c r="A5" s="13"/>
      <c r="B5" s="13"/>
      <c r="C5" s="13"/>
      <c r="D5" s="14"/>
      <c r="E5" s="14"/>
      <c r="F5" s="14"/>
      <c r="G5" s="14"/>
      <c r="H5" s="61" t="s">
        <v>30</v>
      </c>
      <c r="I5" s="46" t="s">
        <v>33</v>
      </c>
      <c r="J5" s="46"/>
      <c r="K5" s="46"/>
      <c r="L5" s="109"/>
      <c r="M5" s="109"/>
      <c r="N5" s="109" t="s">
        <v>137</v>
      </c>
      <c r="O5" s="109"/>
      <c r="P5" s="109"/>
      <c r="Q5" s="46" t="s">
        <v>36</v>
      </c>
      <c r="R5" s="61" t="s">
        <v>51</v>
      </c>
      <c r="S5" s="46"/>
      <c r="T5" s="46"/>
      <c r="U5" s="46"/>
      <c r="V5" s="46"/>
      <c r="W5" s="46"/>
    </row>
    <row r="6" ht="15" customHeight="1" spans="1:23">
      <c r="A6" s="16"/>
      <c r="B6" s="16"/>
      <c r="C6" s="16"/>
      <c r="D6" s="17"/>
      <c r="E6" s="17"/>
      <c r="F6" s="17"/>
      <c r="G6" s="17"/>
      <c r="H6" s="61"/>
      <c r="I6" s="46" t="s">
        <v>138</v>
      </c>
      <c r="J6" s="46" t="s">
        <v>139</v>
      </c>
      <c r="K6" s="46" t="s">
        <v>140</v>
      </c>
      <c r="L6" s="115" t="s">
        <v>141</v>
      </c>
      <c r="M6" s="115" t="s">
        <v>142</v>
      </c>
      <c r="N6" s="115" t="s">
        <v>33</v>
      </c>
      <c r="O6" s="115" t="s">
        <v>34</v>
      </c>
      <c r="P6" s="115" t="s">
        <v>35</v>
      </c>
      <c r="Q6" s="46"/>
      <c r="R6" s="46" t="s">
        <v>32</v>
      </c>
      <c r="S6" s="46" t="s">
        <v>43</v>
      </c>
      <c r="T6" s="46" t="s">
        <v>143</v>
      </c>
      <c r="U6" s="46" t="s">
        <v>39</v>
      </c>
      <c r="V6" s="46" t="s">
        <v>40</v>
      </c>
      <c r="W6" s="46" t="s">
        <v>41</v>
      </c>
    </row>
    <row r="7" ht="27.75" customHeight="1" spans="1:23">
      <c r="A7" s="16"/>
      <c r="B7" s="16"/>
      <c r="C7" s="16"/>
      <c r="D7" s="17"/>
      <c r="E7" s="17"/>
      <c r="F7" s="17"/>
      <c r="G7" s="17"/>
      <c r="H7" s="61"/>
      <c r="I7" s="46"/>
      <c r="J7" s="46"/>
      <c r="K7" s="46"/>
      <c r="L7" s="115"/>
      <c r="M7" s="115"/>
      <c r="N7" s="115"/>
      <c r="O7" s="115"/>
      <c r="P7" s="115"/>
      <c r="Q7" s="46"/>
      <c r="R7" s="46"/>
      <c r="S7" s="46"/>
      <c r="T7" s="46"/>
      <c r="U7" s="46"/>
      <c r="V7" s="46"/>
      <c r="W7" s="46"/>
    </row>
    <row r="8" ht="15" customHeight="1" spans="1:23">
      <c r="A8" s="113">
        <v>1</v>
      </c>
      <c r="B8" s="113">
        <v>2</v>
      </c>
      <c r="C8" s="113">
        <v>3</v>
      </c>
      <c r="D8" s="113">
        <v>4</v>
      </c>
      <c r="E8" s="113">
        <v>5</v>
      </c>
      <c r="F8" s="113">
        <v>6</v>
      </c>
      <c r="G8" s="113">
        <v>7</v>
      </c>
      <c r="H8" s="113">
        <v>8</v>
      </c>
      <c r="I8" s="113">
        <v>9</v>
      </c>
      <c r="J8" s="113">
        <v>10</v>
      </c>
      <c r="K8" s="113">
        <v>11</v>
      </c>
      <c r="L8" s="113">
        <v>12</v>
      </c>
      <c r="M8" s="113">
        <v>13</v>
      </c>
      <c r="N8" s="113">
        <v>14</v>
      </c>
      <c r="O8" s="113">
        <v>15</v>
      </c>
      <c r="P8" s="113">
        <v>16</v>
      </c>
      <c r="Q8" s="113">
        <v>17</v>
      </c>
      <c r="R8" s="113">
        <v>18</v>
      </c>
      <c r="S8" s="113">
        <v>19</v>
      </c>
      <c r="T8" s="113">
        <v>20</v>
      </c>
      <c r="U8" s="113">
        <v>21</v>
      </c>
      <c r="V8" s="113">
        <v>22</v>
      </c>
      <c r="W8" s="113">
        <v>23</v>
      </c>
    </row>
    <row r="9" ht="18.75" customHeight="1" spans="1:23">
      <c r="A9" s="23" t="s">
        <v>45</v>
      </c>
      <c r="B9" s="108"/>
      <c r="C9" s="23"/>
      <c r="D9" s="23"/>
      <c r="E9" s="23"/>
      <c r="F9" s="23"/>
      <c r="G9" s="23"/>
      <c r="H9" s="22">
        <v>2568521.95</v>
      </c>
      <c r="I9" s="22">
        <v>1030265.67</v>
      </c>
      <c r="J9" s="22">
        <v>260944.82</v>
      </c>
      <c r="K9" s="22"/>
      <c r="L9" s="22">
        <v>769320.85</v>
      </c>
      <c r="M9" s="22"/>
      <c r="N9" s="22"/>
      <c r="O9" s="22"/>
      <c r="P9" s="22"/>
      <c r="Q9" s="22"/>
      <c r="R9" s="22">
        <v>1538256.28</v>
      </c>
      <c r="S9" s="22"/>
      <c r="T9" s="22"/>
      <c r="U9" s="22"/>
      <c r="V9" s="22"/>
      <c r="W9" s="22">
        <v>1538256.28</v>
      </c>
    </row>
    <row r="10" ht="31.4" customHeight="1" spans="1:23">
      <c r="A10" s="114" t="s">
        <v>45</v>
      </c>
      <c r="B10" s="108" t="s">
        <v>144</v>
      </c>
      <c r="C10" s="23" t="s">
        <v>145</v>
      </c>
      <c r="D10" s="23" t="s">
        <v>63</v>
      </c>
      <c r="E10" s="23" t="s">
        <v>64</v>
      </c>
      <c r="F10" s="23" t="s">
        <v>146</v>
      </c>
      <c r="G10" s="23" t="s">
        <v>147</v>
      </c>
      <c r="H10" s="22">
        <v>2160</v>
      </c>
      <c r="I10" s="22">
        <v>2160</v>
      </c>
      <c r="J10" s="22">
        <v>540</v>
      </c>
      <c r="K10" s="22"/>
      <c r="L10" s="22">
        <v>1620</v>
      </c>
      <c r="M10" s="22"/>
      <c r="N10" s="22"/>
      <c r="O10" s="22"/>
      <c r="P10" s="22"/>
      <c r="Q10" s="22"/>
      <c r="R10" s="22"/>
      <c r="S10" s="22"/>
      <c r="T10" s="22"/>
      <c r="U10" s="22"/>
      <c r="V10" s="22"/>
      <c r="W10" s="22"/>
    </row>
    <row r="11" ht="31.4" customHeight="1" spans="1:23">
      <c r="A11" s="114" t="s">
        <v>45</v>
      </c>
      <c r="B11" s="108" t="s">
        <v>144</v>
      </c>
      <c r="C11" s="23" t="s">
        <v>145</v>
      </c>
      <c r="D11" s="23" t="s">
        <v>86</v>
      </c>
      <c r="E11" s="23" t="s">
        <v>87</v>
      </c>
      <c r="F11" s="23" t="s">
        <v>148</v>
      </c>
      <c r="G11" s="23" t="s">
        <v>149</v>
      </c>
      <c r="H11" s="22">
        <v>7988.65</v>
      </c>
      <c r="I11" s="22">
        <v>7988.65</v>
      </c>
      <c r="J11" s="22">
        <v>1997.16</v>
      </c>
      <c r="K11" s="22"/>
      <c r="L11" s="22">
        <v>5991.49</v>
      </c>
      <c r="M11" s="22"/>
      <c r="N11" s="22"/>
      <c r="O11" s="22"/>
      <c r="P11" s="22"/>
      <c r="Q11" s="22"/>
      <c r="R11" s="22"/>
      <c r="S11" s="22"/>
      <c r="T11" s="22"/>
      <c r="U11" s="22"/>
      <c r="V11" s="22"/>
      <c r="W11" s="22"/>
    </row>
    <row r="12" ht="31.4" customHeight="1" spans="1:23">
      <c r="A12" s="114" t="s">
        <v>45</v>
      </c>
      <c r="B12" s="108" t="s">
        <v>144</v>
      </c>
      <c r="C12" s="23" t="s">
        <v>145</v>
      </c>
      <c r="D12" s="23" t="s">
        <v>86</v>
      </c>
      <c r="E12" s="23" t="s">
        <v>87</v>
      </c>
      <c r="F12" s="23" t="s">
        <v>150</v>
      </c>
      <c r="G12" s="23" t="s">
        <v>151</v>
      </c>
      <c r="H12" s="22">
        <v>3850</v>
      </c>
      <c r="I12" s="22">
        <v>3850</v>
      </c>
      <c r="J12" s="22">
        <v>962.5</v>
      </c>
      <c r="K12" s="22"/>
      <c r="L12" s="22">
        <v>2887.5</v>
      </c>
      <c r="M12" s="22"/>
      <c r="N12" s="22"/>
      <c r="O12" s="22"/>
      <c r="P12" s="22"/>
      <c r="Q12" s="22"/>
      <c r="R12" s="22"/>
      <c r="S12" s="22"/>
      <c r="T12" s="22"/>
      <c r="U12" s="22"/>
      <c r="V12" s="22"/>
      <c r="W12" s="22"/>
    </row>
    <row r="13" ht="31.4" customHeight="1" spans="1:23">
      <c r="A13" s="114" t="s">
        <v>45</v>
      </c>
      <c r="B13" s="108" t="s">
        <v>144</v>
      </c>
      <c r="C13" s="23" t="s">
        <v>145</v>
      </c>
      <c r="D13" s="23" t="s">
        <v>86</v>
      </c>
      <c r="E13" s="23" t="s">
        <v>87</v>
      </c>
      <c r="F13" s="23" t="s">
        <v>152</v>
      </c>
      <c r="G13" s="23" t="s">
        <v>153</v>
      </c>
      <c r="H13" s="22">
        <v>3344</v>
      </c>
      <c r="I13" s="22">
        <v>3344</v>
      </c>
      <c r="J13" s="22">
        <v>836</v>
      </c>
      <c r="K13" s="22"/>
      <c r="L13" s="22">
        <v>2508</v>
      </c>
      <c r="M13" s="22"/>
      <c r="N13" s="22"/>
      <c r="O13" s="22"/>
      <c r="P13" s="22"/>
      <c r="Q13" s="22"/>
      <c r="R13" s="22"/>
      <c r="S13" s="22"/>
      <c r="T13" s="22"/>
      <c r="U13" s="22"/>
      <c r="V13" s="22"/>
      <c r="W13" s="22"/>
    </row>
    <row r="14" ht="31.4" customHeight="1" spans="1:23">
      <c r="A14" s="114" t="s">
        <v>45</v>
      </c>
      <c r="B14" s="108" t="s">
        <v>144</v>
      </c>
      <c r="C14" s="23" t="s">
        <v>145</v>
      </c>
      <c r="D14" s="23" t="s">
        <v>86</v>
      </c>
      <c r="E14" s="23" t="s">
        <v>87</v>
      </c>
      <c r="F14" s="23" t="s">
        <v>154</v>
      </c>
      <c r="G14" s="23" t="s">
        <v>155</v>
      </c>
      <c r="H14" s="22">
        <v>3029</v>
      </c>
      <c r="I14" s="22">
        <v>3029</v>
      </c>
      <c r="J14" s="22">
        <v>757.25</v>
      </c>
      <c r="K14" s="22"/>
      <c r="L14" s="22">
        <v>2271.75</v>
      </c>
      <c r="M14" s="22"/>
      <c r="N14" s="22"/>
      <c r="O14" s="22"/>
      <c r="P14" s="22"/>
      <c r="Q14" s="22"/>
      <c r="R14" s="22"/>
      <c r="S14" s="22"/>
      <c r="T14" s="22"/>
      <c r="U14" s="22"/>
      <c r="V14" s="22"/>
      <c r="W14" s="22"/>
    </row>
    <row r="15" ht="31.4" customHeight="1" spans="1:23">
      <c r="A15" s="114" t="s">
        <v>45</v>
      </c>
      <c r="B15" s="108" t="s">
        <v>144</v>
      </c>
      <c r="C15" s="23" t="s">
        <v>145</v>
      </c>
      <c r="D15" s="23" t="s">
        <v>86</v>
      </c>
      <c r="E15" s="23" t="s">
        <v>87</v>
      </c>
      <c r="F15" s="23" t="s">
        <v>156</v>
      </c>
      <c r="G15" s="23" t="s">
        <v>157</v>
      </c>
      <c r="H15" s="22">
        <v>98290</v>
      </c>
      <c r="I15" s="22">
        <v>98290</v>
      </c>
      <c r="J15" s="22">
        <v>24572.5</v>
      </c>
      <c r="K15" s="22"/>
      <c r="L15" s="22">
        <v>73717.5</v>
      </c>
      <c r="M15" s="22"/>
      <c r="N15" s="22"/>
      <c r="O15" s="22"/>
      <c r="P15" s="22"/>
      <c r="Q15" s="22"/>
      <c r="R15" s="22"/>
      <c r="S15" s="22"/>
      <c r="T15" s="22"/>
      <c r="U15" s="22"/>
      <c r="V15" s="22"/>
      <c r="W15" s="22"/>
    </row>
    <row r="16" ht="31.4" customHeight="1" spans="1:23">
      <c r="A16" s="114" t="s">
        <v>45</v>
      </c>
      <c r="B16" s="108" t="s">
        <v>144</v>
      </c>
      <c r="C16" s="23" t="s">
        <v>145</v>
      </c>
      <c r="D16" s="23" t="s">
        <v>86</v>
      </c>
      <c r="E16" s="23" t="s">
        <v>87</v>
      </c>
      <c r="F16" s="23" t="s">
        <v>146</v>
      </c>
      <c r="G16" s="23" t="s">
        <v>147</v>
      </c>
      <c r="H16" s="22">
        <v>31572.06</v>
      </c>
      <c r="I16" s="22">
        <v>13817.32</v>
      </c>
      <c r="J16" s="22">
        <v>3454.33</v>
      </c>
      <c r="K16" s="22"/>
      <c r="L16" s="22">
        <v>10362.99</v>
      </c>
      <c r="M16" s="22"/>
      <c r="N16" s="22"/>
      <c r="O16" s="22"/>
      <c r="P16" s="22"/>
      <c r="Q16" s="22"/>
      <c r="R16" s="22">
        <v>17754.74</v>
      </c>
      <c r="S16" s="22"/>
      <c r="T16" s="22"/>
      <c r="U16" s="22"/>
      <c r="V16" s="22"/>
      <c r="W16" s="22">
        <v>17754.74</v>
      </c>
    </row>
    <row r="17" ht="31.4" customHeight="1" spans="1:23">
      <c r="A17" s="114" t="s">
        <v>45</v>
      </c>
      <c r="B17" s="108" t="s">
        <v>158</v>
      </c>
      <c r="C17" s="23" t="s">
        <v>159</v>
      </c>
      <c r="D17" s="23" t="s">
        <v>86</v>
      </c>
      <c r="E17" s="23" t="s">
        <v>87</v>
      </c>
      <c r="F17" s="23" t="s">
        <v>160</v>
      </c>
      <c r="G17" s="23" t="s">
        <v>161</v>
      </c>
      <c r="H17" s="22">
        <v>490572</v>
      </c>
      <c r="I17" s="22">
        <v>490572</v>
      </c>
      <c r="J17" s="22">
        <v>122643</v>
      </c>
      <c r="K17" s="22"/>
      <c r="L17" s="22">
        <v>367929</v>
      </c>
      <c r="M17" s="22"/>
      <c r="N17" s="22"/>
      <c r="O17" s="22"/>
      <c r="P17" s="22"/>
      <c r="Q17" s="22"/>
      <c r="R17" s="22"/>
      <c r="S17" s="22"/>
      <c r="T17" s="22"/>
      <c r="U17" s="22"/>
      <c r="V17" s="22"/>
      <c r="W17" s="22"/>
    </row>
    <row r="18" ht="31.4" customHeight="1" spans="1:23">
      <c r="A18" s="114" t="s">
        <v>45</v>
      </c>
      <c r="B18" s="108" t="s">
        <v>158</v>
      </c>
      <c r="C18" s="23" t="s">
        <v>159</v>
      </c>
      <c r="D18" s="23" t="s">
        <v>86</v>
      </c>
      <c r="E18" s="23" t="s">
        <v>87</v>
      </c>
      <c r="F18" s="23" t="s">
        <v>162</v>
      </c>
      <c r="G18" s="23" t="s">
        <v>163</v>
      </c>
      <c r="H18" s="22">
        <v>60</v>
      </c>
      <c r="I18" s="22">
        <v>60</v>
      </c>
      <c r="J18" s="22">
        <v>15</v>
      </c>
      <c r="K18" s="22"/>
      <c r="L18" s="22">
        <v>45</v>
      </c>
      <c r="M18" s="22"/>
      <c r="N18" s="22"/>
      <c r="O18" s="22"/>
      <c r="P18" s="22"/>
      <c r="Q18" s="22"/>
      <c r="R18" s="22"/>
      <c r="S18" s="22"/>
      <c r="T18" s="22"/>
      <c r="U18" s="22"/>
      <c r="V18" s="22"/>
      <c r="W18" s="22"/>
    </row>
    <row r="19" ht="31.4" customHeight="1" spans="1:23">
      <c r="A19" s="114" t="s">
        <v>45</v>
      </c>
      <c r="B19" s="108" t="s">
        <v>158</v>
      </c>
      <c r="C19" s="23" t="s">
        <v>159</v>
      </c>
      <c r="D19" s="23" t="s">
        <v>86</v>
      </c>
      <c r="E19" s="23" t="s">
        <v>87</v>
      </c>
      <c r="F19" s="23" t="s">
        <v>164</v>
      </c>
      <c r="G19" s="23" t="s">
        <v>165</v>
      </c>
      <c r="H19" s="22">
        <v>40881</v>
      </c>
      <c r="I19" s="22">
        <v>40881</v>
      </c>
      <c r="J19" s="22">
        <v>10220.25</v>
      </c>
      <c r="K19" s="22"/>
      <c r="L19" s="22">
        <v>30660.75</v>
      </c>
      <c r="M19" s="22"/>
      <c r="N19" s="22"/>
      <c r="O19" s="22"/>
      <c r="P19" s="22"/>
      <c r="Q19" s="22"/>
      <c r="R19" s="22"/>
      <c r="S19" s="22"/>
      <c r="T19" s="22"/>
      <c r="U19" s="22"/>
      <c r="V19" s="22"/>
      <c r="W19" s="22"/>
    </row>
    <row r="20" ht="31.4" customHeight="1" spans="1:23">
      <c r="A20" s="114" t="s">
        <v>45</v>
      </c>
      <c r="B20" s="108" t="s">
        <v>158</v>
      </c>
      <c r="C20" s="23" t="s">
        <v>159</v>
      </c>
      <c r="D20" s="23" t="s">
        <v>86</v>
      </c>
      <c r="E20" s="23" t="s">
        <v>87</v>
      </c>
      <c r="F20" s="23" t="s">
        <v>166</v>
      </c>
      <c r="G20" s="23" t="s">
        <v>167</v>
      </c>
      <c r="H20" s="22">
        <v>957036</v>
      </c>
      <c r="I20" s="22">
        <v>69300</v>
      </c>
      <c r="J20" s="22">
        <v>17325</v>
      </c>
      <c r="K20" s="22"/>
      <c r="L20" s="22">
        <v>51975</v>
      </c>
      <c r="M20" s="22"/>
      <c r="N20" s="22"/>
      <c r="O20" s="22"/>
      <c r="P20" s="22"/>
      <c r="Q20" s="22"/>
      <c r="R20" s="22">
        <v>887736</v>
      </c>
      <c r="S20" s="22"/>
      <c r="T20" s="22"/>
      <c r="U20" s="22"/>
      <c r="V20" s="22"/>
      <c r="W20" s="22">
        <v>887736</v>
      </c>
    </row>
    <row r="21" ht="31.4" customHeight="1" spans="1:23">
      <c r="A21" s="114" t="s">
        <v>45</v>
      </c>
      <c r="B21" s="108" t="s">
        <v>168</v>
      </c>
      <c r="C21" s="23" t="s">
        <v>169</v>
      </c>
      <c r="D21" s="23" t="s">
        <v>65</v>
      </c>
      <c r="E21" s="23" t="s">
        <v>66</v>
      </c>
      <c r="F21" s="23" t="s">
        <v>170</v>
      </c>
      <c r="G21" s="23" t="s">
        <v>171</v>
      </c>
      <c r="H21" s="22">
        <v>246662</v>
      </c>
      <c r="I21" s="22">
        <v>100926.5</v>
      </c>
      <c r="J21" s="22">
        <v>25231.63</v>
      </c>
      <c r="K21" s="22"/>
      <c r="L21" s="22">
        <v>75694.87</v>
      </c>
      <c r="M21" s="22"/>
      <c r="N21" s="22"/>
      <c r="O21" s="22"/>
      <c r="P21" s="22"/>
      <c r="Q21" s="22"/>
      <c r="R21" s="22">
        <v>145735.5</v>
      </c>
      <c r="S21" s="22"/>
      <c r="T21" s="22"/>
      <c r="U21" s="22"/>
      <c r="V21" s="22"/>
      <c r="W21" s="22">
        <v>145735.5</v>
      </c>
    </row>
    <row r="22" ht="31.4" customHeight="1" spans="1:23">
      <c r="A22" s="114" t="s">
        <v>45</v>
      </c>
      <c r="B22" s="108" t="s">
        <v>168</v>
      </c>
      <c r="C22" s="23" t="s">
        <v>169</v>
      </c>
      <c r="D22" s="23" t="s">
        <v>71</v>
      </c>
      <c r="E22" s="23" t="s">
        <v>70</v>
      </c>
      <c r="F22" s="23" t="s">
        <v>172</v>
      </c>
      <c r="G22" s="23" t="s">
        <v>173</v>
      </c>
      <c r="H22" s="22">
        <v>32748</v>
      </c>
      <c r="I22" s="22">
        <v>5376.64</v>
      </c>
      <c r="J22" s="22">
        <v>1344.17</v>
      </c>
      <c r="K22" s="22"/>
      <c r="L22" s="22">
        <v>4032.47</v>
      </c>
      <c r="M22" s="22"/>
      <c r="N22" s="22"/>
      <c r="O22" s="22"/>
      <c r="P22" s="22"/>
      <c r="Q22" s="22"/>
      <c r="R22" s="22">
        <v>27371.36</v>
      </c>
      <c r="S22" s="22"/>
      <c r="T22" s="22"/>
      <c r="U22" s="22"/>
      <c r="V22" s="22"/>
      <c r="W22" s="22">
        <v>27371.36</v>
      </c>
    </row>
    <row r="23" ht="31.4" customHeight="1" spans="1:23">
      <c r="A23" s="114" t="s">
        <v>45</v>
      </c>
      <c r="B23" s="108" t="s">
        <v>168</v>
      </c>
      <c r="C23" s="23" t="s">
        <v>169</v>
      </c>
      <c r="D23" s="23" t="s">
        <v>76</v>
      </c>
      <c r="E23" s="23" t="s">
        <v>77</v>
      </c>
      <c r="F23" s="23" t="s">
        <v>174</v>
      </c>
      <c r="G23" s="23" t="s">
        <v>175</v>
      </c>
      <c r="H23" s="22">
        <v>173708</v>
      </c>
      <c r="I23" s="22">
        <v>63079.07</v>
      </c>
      <c r="J23" s="22">
        <v>15769.77</v>
      </c>
      <c r="K23" s="22"/>
      <c r="L23" s="22">
        <v>47309.3</v>
      </c>
      <c r="M23" s="22"/>
      <c r="N23" s="22"/>
      <c r="O23" s="22"/>
      <c r="P23" s="22"/>
      <c r="Q23" s="22"/>
      <c r="R23" s="22">
        <v>110628.93</v>
      </c>
      <c r="S23" s="22"/>
      <c r="T23" s="22"/>
      <c r="U23" s="22"/>
      <c r="V23" s="22"/>
      <c r="W23" s="22">
        <v>110628.93</v>
      </c>
    </row>
    <row r="24" ht="31.4" customHeight="1" spans="1:23">
      <c r="A24" s="114" t="s">
        <v>45</v>
      </c>
      <c r="B24" s="108" t="s">
        <v>168</v>
      </c>
      <c r="C24" s="23" t="s">
        <v>169</v>
      </c>
      <c r="D24" s="23" t="s">
        <v>78</v>
      </c>
      <c r="E24" s="23" t="s">
        <v>79</v>
      </c>
      <c r="F24" s="23" t="s">
        <v>176</v>
      </c>
      <c r="G24" s="23" t="s">
        <v>177</v>
      </c>
      <c r="H24" s="22">
        <v>74427</v>
      </c>
      <c r="I24" s="22">
        <v>40160.58</v>
      </c>
      <c r="J24" s="22">
        <v>10040.15</v>
      </c>
      <c r="K24" s="22"/>
      <c r="L24" s="22">
        <v>30120.43</v>
      </c>
      <c r="M24" s="22"/>
      <c r="N24" s="22"/>
      <c r="O24" s="22"/>
      <c r="P24" s="22"/>
      <c r="Q24" s="22"/>
      <c r="R24" s="22">
        <v>34266.42</v>
      </c>
      <c r="S24" s="22"/>
      <c r="T24" s="22"/>
      <c r="U24" s="22"/>
      <c r="V24" s="22"/>
      <c r="W24" s="22">
        <v>34266.42</v>
      </c>
    </row>
    <row r="25" ht="31.4" customHeight="1" spans="1:23">
      <c r="A25" s="114" t="s">
        <v>45</v>
      </c>
      <c r="B25" s="108" t="s">
        <v>168</v>
      </c>
      <c r="C25" s="23" t="s">
        <v>169</v>
      </c>
      <c r="D25" s="23" t="s">
        <v>80</v>
      </c>
      <c r="E25" s="23" t="s">
        <v>81</v>
      </c>
      <c r="F25" s="23" t="s">
        <v>172</v>
      </c>
      <c r="G25" s="23" t="s">
        <v>173</v>
      </c>
      <c r="H25" s="22">
        <v>4504.5</v>
      </c>
      <c r="I25" s="22">
        <v>4504.5</v>
      </c>
      <c r="J25" s="22">
        <v>4504.5</v>
      </c>
      <c r="K25" s="22"/>
      <c r="L25" s="22"/>
      <c r="M25" s="22"/>
      <c r="N25" s="22"/>
      <c r="O25" s="22"/>
      <c r="P25" s="22"/>
      <c r="Q25" s="22"/>
      <c r="R25" s="22"/>
      <c r="S25" s="22"/>
      <c r="T25" s="22"/>
      <c r="U25" s="22"/>
      <c r="V25" s="22"/>
      <c r="W25" s="22"/>
    </row>
    <row r="26" ht="31.4" customHeight="1" spans="1:23">
      <c r="A26" s="114" t="s">
        <v>45</v>
      </c>
      <c r="B26" s="108" t="s">
        <v>178</v>
      </c>
      <c r="C26" s="23" t="s">
        <v>179</v>
      </c>
      <c r="D26" s="23" t="s">
        <v>67</v>
      </c>
      <c r="E26" s="23" t="s">
        <v>68</v>
      </c>
      <c r="F26" s="23" t="s">
        <v>180</v>
      </c>
      <c r="G26" s="23" t="s">
        <v>181</v>
      </c>
      <c r="H26" s="22">
        <v>119084</v>
      </c>
      <c r="I26" s="22"/>
      <c r="J26" s="22"/>
      <c r="K26" s="22"/>
      <c r="L26" s="22"/>
      <c r="M26" s="22"/>
      <c r="N26" s="22"/>
      <c r="O26" s="22"/>
      <c r="P26" s="22"/>
      <c r="Q26" s="22"/>
      <c r="R26" s="22">
        <v>119084</v>
      </c>
      <c r="S26" s="22"/>
      <c r="T26" s="22"/>
      <c r="U26" s="22"/>
      <c r="V26" s="22"/>
      <c r="W26" s="22">
        <v>119084</v>
      </c>
    </row>
    <row r="27" ht="31.4" customHeight="1" spans="1:23">
      <c r="A27" s="114" t="s">
        <v>45</v>
      </c>
      <c r="B27" s="108" t="s">
        <v>182</v>
      </c>
      <c r="C27" s="23" t="s">
        <v>93</v>
      </c>
      <c r="D27" s="23" t="s">
        <v>92</v>
      </c>
      <c r="E27" s="23" t="s">
        <v>93</v>
      </c>
      <c r="F27" s="23" t="s">
        <v>183</v>
      </c>
      <c r="G27" s="23" t="s">
        <v>93</v>
      </c>
      <c r="H27" s="22">
        <v>178626</v>
      </c>
      <c r="I27" s="22">
        <v>70910.15</v>
      </c>
      <c r="J27" s="22">
        <v>17727.54</v>
      </c>
      <c r="K27" s="22"/>
      <c r="L27" s="22">
        <v>53182.61</v>
      </c>
      <c r="M27" s="22"/>
      <c r="N27" s="22"/>
      <c r="O27" s="22"/>
      <c r="P27" s="22"/>
      <c r="Q27" s="22"/>
      <c r="R27" s="22">
        <v>107715.85</v>
      </c>
      <c r="S27" s="22"/>
      <c r="T27" s="22"/>
      <c r="U27" s="22"/>
      <c r="V27" s="22"/>
      <c r="W27" s="22">
        <v>107715.85</v>
      </c>
    </row>
    <row r="28" ht="31.4" customHeight="1" spans="1:23">
      <c r="A28" s="114" t="s">
        <v>45</v>
      </c>
      <c r="B28" s="108" t="s">
        <v>184</v>
      </c>
      <c r="C28" s="23" t="s">
        <v>185</v>
      </c>
      <c r="D28" s="23" t="s">
        <v>86</v>
      </c>
      <c r="E28" s="23" t="s">
        <v>87</v>
      </c>
      <c r="F28" s="23" t="s">
        <v>186</v>
      </c>
      <c r="G28" s="23" t="s">
        <v>187</v>
      </c>
      <c r="H28" s="22">
        <v>70208.74</v>
      </c>
      <c r="I28" s="22"/>
      <c r="J28" s="22"/>
      <c r="K28" s="22"/>
      <c r="L28" s="22"/>
      <c r="M28" s="22"/>
      <c r="N28" s="22"/>
      <c r="O28" s="22"/>
      <c r="P28" s="22"/>
      <c r="Q28" s="22"/>
      <c r="R28" s="22">
        <v>70208.74</v>
      </c>
      <c r="S28" s="22"/>
      <c r="T28" s="22"/>
      <c r="U28" s="22"/>
      <c r="V28" s="22"/>
      <c r="W28" s="22">
        <v>70208.74</v>
      </c>
    </row>
    <row r="29" ht="31.4" customHeight="1" spans="1:23">
      <c r="A29" s="114" t="s">
        <v>45</v>
      </c>
      <c r="B29" s="108" t="s">
        <v>188</v>
      </c>
      <c r="C29" s="23" t="s">
        <v>189</v>
      </c>
      <c r="D29" s="23" t="s">
        <v>86</v>
      </c>
      <c r="E29" s="23" t="s">
        <v>87</v>
      </c>
      <c r="F29" s="23" t="s">
        <v>190</v>
      </c>
      <c r="G29" s="23" t="s">
        <v>189</v>
      </c>
      <c r="H29" s="22">
        <v>29771</v>
      </c>
      <c r="I29" s="22">
        <v>12016.26</v>
      </c>
      <c r="J29" s="22">
        <v>3004.07</v>
      </c>
      <c r="K29" s="22"/>
      <c r="L29" s="22">
        <v>9012.19</v>
      </c>
      <c r="M29" s="22"/>
      <c r="N29" s="22"/>
      <c r="O29" s="22"/>
      <c r="P29" s="22"/>
      <c r="Q29" s="22"/>
      <c r="R29" s="22">
        <v>17754.74</v>
      </c>
      <c r="S29" s="22"/>
      <c r="T29" s="22"/>
      <c r="U29" s="22"/>
      <c r="V29" s="22"/>
      <c r="W29" s="22">
        <v>17754.74</v>
      </c>
    </row>
    <row r="30" ht="18.75" customHeight="1" spans="1:23">
      <c r="A30" s="30" t="s">
        <v>94</v>
      </c>
      <c r="B30" s="31"/>
      <c r="C30" s="31"/>
      <c r="D30" s="31"/>
      <c r="E30" s="31"/>
      <c r="F30" s="31"/>
      <c r="G30" s="32"/>
      <c r="H30" s="22">
        <v>2568521.95</v>
      </c>
      <c r="I30" s="22">
        <v>1030265.67</v>
      </c>
      <c r="J30" s="22">
        <v>260944.82</v>
      </c>
      <c r="K30" s="22"/>
      <c r="L30" s="22">
        <v>769320.85</v>
      </c>
      <c r="M30" s="22"/>
      <c r="N30" s="22"/>
      <c r="O30" s="22"/>
      <c r="P30" s="22"/>
      <c r="Q30" s="22"/>
      <c r="R30" s="22">
        <v>1538256.28</v>
      </c>
      <c r="S30" s="22"/>
      <c r="T30" s="22"/>
      <c r="U30" s="22"/>
      <c r="V30" s="22"/>
      <c r="W30" s="22">
        <v>1538256.28</v>
      </c>
    </row>
  </sheetData>
  <mergeCells count="30">
    <mergeCell ref="A2:W2"/>
    <mergeCell ref="A3:G3"/>
    <mergeCell ref="H4:W4"/>
    <mergeCell ref="I5:M5"/>
    <mergeCell ref="N5:P5"/>
    <mergeCell ref="R5:W5"/>
    <mergeCell ref="A30:G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23"/>
  <sheetViews>
    <sheetView showZeros="0" topLeftCell="M1"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2"/>
      <c r="W1" s="55" t="s">
        <v>191</v>
      </c>
    </row>
    <row r="2" ht="27.75" customHeight="1" spans="1:23">
      <c r="A2" s="27" t="s">
        <v>192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"单位名称："&amp;"云南省交通安全统筹中心"</f>
        <v>单位名称：云南省交通安全统筹中心</v>
      </c>
      <c r="B3" s="107" t="str">
        <f t="shared" si="0"/>
        <v>单位名称：云南省交通安全统筹中心</v>
      </c>
      <c r="C3" s="107"/>
      <c r="D3" s="107"/>
      <c r="E3" s="107"/>
      <c r="F3" s="107"/>
      <c r="G3" s="107"/>
      <c r="H3" s="107"/>
      <c r="I3" s="107"/>
      <c r="J3" s="6"/>
      <c r="K3" s="6"/>
      <c r="L3" s="6"/>
      <c r="M3" s="6"/>
      <c r="N3" s="6"/>
      <c r="O3" s="6"/>
      <c r="P3" s="6"/>
      <c r="Q3" s="6"/>
      <c r="U3" s="112"/>
      <c r="W3" s="103" t="s">
        <v>119</v>
      </c>
    </row>
    <row r="4" ht="21.75" customHeight="1" spans="1:23">
      <c r="A4" s="8" t="s">
        <v>193</v>
      </c>
      <c r="B4" s="8" t="s">
        <v>130</v>
      </c>
      <c r="C4" s="8" t="s">
        <v>131</v>
      </c>
      <c r="D4" s="8" t="s">
        <v>194</v>
      </c>
      <c r="E4" s="9" t="s">
        <v>132</v>
      </c>
      <c r="F4" s="9" t="s">
        <v>133</v>
      </c>
      <c r="G4" s="9" t="s">
        <v>134</v>
      </c>
      <c r="H4" s="9" t="s">
        <v>135</v>
      </c>
      <c r="I4" s="61" t="s">
        <v>30</v>
      </c>
      <c r="J4" s="61" t="s">
        <v>195</v>
      </c>
      <c r="K4" s="61"/>
      <c r="L4" s="61"/>
      <c r="M4" s="61"/>
      <c r="N4" s="109" t="s">
        <v>137</v>
      </c>
      <c r="O4" s="109"/>
      <c r="P4" s="109"/>
      <c r="Q4" s="9" t="s">
        <v>36</v>
      </c>
      <c r="R4" s="10" t="s">
        <v>51</v>
      </c>
      <c r="S4" s="11"/>
      <c r="T4" s="11"/>
      <c r="U4" s="11"/>
      <c r="V4" s="11"/>
      <c r="W4" s="12"/>
    </row>
    <row r="5" ht="21.75" customHeight="1" spans="1:23">
      <c r="A5" s="13"/>
      <c r="B5" s="13"/>
      <c r="C5" s="13"/>
      <c r="D5" s="13"/>
      <c r="E5" s="14"/>
      <c r="F5" s="14"/>
      <c r="G5" s="14"/>
      <c r="H5" s="14"/>
      <c r="I5" s="61"/>
      <c r="J5" s="46" t="s">
        <v>33</v>
      </c>
      <c r="K5" s="46"/>
      <c r="L5" s="46" t="s">
        <v>34</v>
      </c>
      <c r="M5" s="46" t="s">
        <v>35</v>
      </c>
      <c r="N5" s="110" t="s">
        <v>33</v>
      </c>
      <c r="O5" s="110" t="s">
        <v>34</v>
      </c>
      <c r="P5" s="110" t="s">
        <v>35</v>
      </c>
      <c r="Q5" s="14"/>
      <c r="R5" s="9" t="s">
        <v>32</v>
      </c>
      <c r="S5" s="9" t="s">
        <v>43</v>
      </c>
      <c r="T5" s="9" t="s">
        <v>143</v>
      </c>
      <c r="U5" s="9" t="s">
        <v>39</v>
      </c>
      <c r="V5" s="9" t="s">
        <v>40</v>
      </c>
      <c r="W5" s="9" t="s">
        <v>41</v>
      </c>
    </row>
    <row r="6" ht="40.5" customHeight="1" spans="1:23">
      <c r="A6" s="16"/>
      <c r="B6" s="16"/>
      <c r="C6" s="16"/>
      <c r="D6" s="16"/>
      <c r="E6" s="17"/>
      <c r="F6" s="17"/>
      <c r="G6" s="17"/>
      <c r="H6" s="17"/>
      <c r="I6" s="61"/>
      <c r="J6" s="46" t="s">
        <v>32</v>
      </c>
      <c r="K6" s="46" t="s">
        <v>196</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8"/>
      <c r="C8" s="23" t="s">
        <v>197</v>
      </c>
      <c r="D8" s="23"/>
      <c r="E8" s="23"/>
      <c r="F8" s="23"/>
      <c r="G8" s="23"/>
      <c r="H8" s="23"/>
      <c r="I8" s="111">
        <v>1830820</v>
      </c>
      <c r="J8" s="111">
        <v>1591450</v>
      </c>
      <c r="K8" s="111">
        <v>1591450</v>
      </c>
      <c r="L8" s="111"/>
      <c r="M8" s="111"/>
      <c r="N8" s="111">
        <v>239370</v>
      </c>
      <c r="O8" s="111"/>
      <c r="P8" s="111"/>
      <c r="Q8" s="111"/>
      <c r="R8" s="111"/>
      <c r="S8" s="111"/>
      <c r="T8" s="111"/>
      <c r="U8" s="91"/>
      <c r="V8" s="111"/>
      <c r="W8" s="111"/>
    </row>
    <row r="9" ht="32.9" customHeight="1" spans="1:23">
      <c r="A9" s="23" t="s">
        <v>198</v>
      </c>
      <c r="B9" s="108" t="s">
        <v>199</v>
      </c>
      <c r="C9" s="23" t="s">
        <v>197</v>
      </c>
      <c r="D9" s="23" t="s">
        <v>45</v>
      </c>
      <c r="E9" s="23" t="s">
        <v>86</v>
      </c>
      <c r="F9" s="23" t="s">
        <v>87</v>
      </c>
      <c r="G9" s="23" t="s">
        <v>200</v>
      </c>
      <c r="H9" s="23" t="s">
        <v>201</v>
      </c>
      <c r="I9" s="111">
        <v>91400</v>
      </c>
      <c r="J9" s="111">
        <v>91400</v>
      </c>
      <c r="K9" s="111">
        <v>91400</v>
      </c>
      <c r="L9" s="111"/>
      <c r="M9" s="111"/>
      <c r="N9" s="111"/>
      <c r="O9" s="111"/>
      <c r="P9" s="111"/>
      <c r="Q9" s="111"/>
      <c r="R9" s="111"/>
      <c r="S9" s="111"/>
      <c r="T9" s="111"/>
      <c r="U9" s="91"/>
      <c r="V9" s="111"/>
      <c r="W9" s="111"/>
    </row>
    <row r="10" ht="32.9" customHeight="1" spans="1:23">
      <c r="A10" s="23" t="s">
        <v>198</v>
      </c>
      <c r="B10" s="108" t="s">
        <v>199</v>
      </c>
      <c r="C10" s="23" t="s">
        <v>197</v>
      </c>
      <c r="D10" s="23" t="s">
        <v>45</v>
      </c>
      <c r="E10" s="23" t="s">
        <v>86</v>
      </c>
      <c r="F10" s="23" t="s">
        <v>87</v>
      </c>
      <c r="G10" s="23" t="s">
        <v>202</v>
      </c>
      <c r="H10" s="23" t="s">
        <v>203</v>
      </c>
      <c r="I10" s="111">
        <v>227800</v>
      </c>
      <c r="J10" s="111">
        <v>227800</v>
      </c>
      <c r="K10" s="111">
        <v>227800</v>
      </c>
      <c r="L10" s="111"/>
      <c r="M10" s="111"/>
      <c r="N10" s="111"/>
      <c r="O10" s="111"/>
      <c r="P10" s="111"/>
      <c r="Q10" s="111"/>
      <c r="R10" s="111"/>
      <c r="S10" s="111"/>
      <c r="T10" s="111"/>
      <c r="U10" s="91"/>
      <c r="V10" s="111"/>
      <c r="W10" s="111"/>
    </row>
    <row r="11" ht="32.9" customHeight="1" spans="1:23">
      <c r="A11" s="23" t="s">
        <v>198</v>
      </c>
      <c r="B11" s="108" t="s">
        <v>199</v>
      </c>
      <c r="C11" s="23" t="s">
        <v>197</v>
      </c>
      <c r="D11" s="23" t="s">
        <v>45</v>
      </c>
      <c r="E11" s="23" t="s">
        <v>86</v>
      </c>
      <c r="F11" s="23" t="s">
        <v>87</v>
      </c>
      <c r="G11" s="23" t="s">
        <v>204</v>
      </c>
      <c r="H11" s="23" t="s">
        <v>205</v>
      </c>
      <c r="I11" s="111">
        <v>95370</v>
      </c>
      <c r="J11" s="111"/>
      <c r="K11" s="111"/>
      <c r="L11" s="111"/>
      <c r="M11" s="111"/>
      <c r="N11" s="111">
        <v>95370</v>
      </c>
      <c r="O11" s="111"/>
      <c r="P11" s="111"/>
      <c r="Q11" s="111"/>
      <c r="R11" s="111"/>
      <c r="S11" s="111"/>
      <c r="T11" s="111"/>
      <c r="U11" s="91"/>
      <c r="V11" s="111"/>
      <c r="W11" s="111"/>
    </row>
    <row r="12" ht="32.9" customHeight="1" spans="1:23">
      <c r="A12" s="23" t="s">
        <v>198</v>
      </c>
      <c r="B12" s="108" t="s">
        <v>199</v>
      </c>
      <c r="C12" s="23" t="s">
        <v>197</v>
      </c>
      <c r="D12" s="23" t="s">
        <v>45</v>
      </c>
      <c r="E12" s="23" t="s">
        <v>86</v>
      </c>
      <c r="F12" s="23" t="s">
        <v>87</v>
      </c>
      <c r="G12" s="23" t="s">
        <v>206</v>
      </c>
      <c r="H12" s="23" t="s">
        <v>207</v>
      </c>
      <c r="I12" s="111">
        <v>191250</v>
      </c>
      <c r="J12" s="111">
        <v>47250</v>
      </c>
      <c r="K12" s="111">
        <v>47250</v>
      </c>
      <c r="L12" s="111"/>
      <c r="M12" s="111"/>
      <c r="N12" s="111">
        <v>144000</v>
      </c>
      <c r="O12" s="111"/>
      <c r="P12" s="111"/>
      <c r="Q12" s="111"/>
      <c r="R12" s="111"/>
      <c r="S12" s="111"/>
      <c r="T12" s="111"/>
      <c r="U12" s="91"/>
      <c r="V12" s="111"/>
      <c r="W12" s="111"/>
    </row>
    <row r="13" ht="32.9" customHeight="1" spans="1:23">
      <c r="A13" s="23" t="s">
        <v>198</v>
      </c>
      <c r="B13" s="108" t="s">
        <v>199</v>
      </c>
      <c r="C13" s="23" t="s">
        <v>197</v>
      </c>
      <c r="D13" s="23" t="s">
        <v>45</v>
      </c>
      <c r="E13" s="23" t="s">
        <v>86</v>
      </c>
      <c r="F13" s="23" t="s">
        <v>87</v>
      </c>
      <c r="G13" s="23" t="s">
        <v>208</v>
      </c>
      <c r="H13" s="23" t="s">
        <v>209</v>
      </c>
      <c r="I13" s="111">
        <v>995000</v>
      </c>
      <c r="J13" s="111">
        <v>995000</v>
      </c>
      <c r="K13" s="111">
        <v>995000</v>
      </c>
      <c r="L13" s="111"/>
      <c r="M13" s="111"/>
      <c r="N13" s="111"/>
      <c r="O13" s="111"/>
      <c r="P13" s="111"/>
      <c r="Q13" s="111"/>
      <c r="R13" s="111"/>
      <c r="S13" s="111"/>
      <c r="T13" s="111"/>
      <c r="U13" s="91"/>
      <c r="V13" s="111"/>
      <c r="W13" s="111"/>
    </row>
    <row r="14" ht="32.9" customHeight="1" spans="1:23">
      <c r="A14" s="23" t="s">
        <v>198</v>
      </c>
      <c r="B14" s="108" t="s">
        <v>199</v>
      </c>
      <c r="C14" s="23" t="s">
        <v>197</v>
      </c>
      <c r="D14" s="23" t="s">
        <v>45</v>
      </c>
      <c r="E14" s="23" t="s">
        <v>86</v>
      </c>
      <c r="F14" s="23" t="s">
        <v>87</v>
      </c>
      <c r="G14" s="23" t="s">
        <v>210</v>
      </c>
      <c r="H14" s="23" t="s">
        <v>211</v>
      </c>
      <c r="I14" s="111">
        <v>230000</v>
      </c>
      <c r="J14" s="111">
        <v>230000</v>
      </c>
      <c r="K14" s="111">
        <v>230000</v>
      </c>
      <c r="L14" s="111"/>
      <c r="M14" s="111"/>
      <c r="N14" s="111"/>
      <c r="O14" s="111"/>
      <c r="P14" s="111"/>
      <c r="Q14" s="111"/>
      <c r="R14" s="111"/>
      <c r="S14" s="111"/>
      <c r="T14" s="111"/>
      <c r="U14" s="91"/>
      <c r="V14" s="111"/>
      <c r="W14" s="111"/>
    </row>
    <row r="15" ht="32.9" customHeight="1" spans="1:23">
      <c r="A15" s="23"/>
      <c r="B15" s="23"/>
      <c r="C15" s="23" t="s">
        <v>212</v>
      </c>
      <c r="D15" s="23"/>
      <c r="E15" s="23"/>
      <c r="F15" s="23"/>
      <c r="G15" s="23"/>
      <c r="H15" s="23"/>
      <c r="I15" s="111">
        <v>1273772</v>
      </c>
      <c r="J15" s="111"/>
      <c r="K15" s="111"/>
      <c r="L15" s="111"/>
      <c r="M15" s="111"/>
      <c r="N15" s="111">
        <v>1273772</v>
      </c>
      <c r="O15" s="111"/>
      <c r="P15" s="111"/>
      <c r="Q15" s="111"/>
      <c r="R15" s="111"/>
      <c r="S15" s="111"/>
      <c r="T15" s="111"/>
      <c r="U15" s="91"/>
      <c r="V15" s="111"/>
      <c r="W15" s="111"/>
    </row>
    <row r="16" ht="32.9" customHeight="1" spans="1:23">
      <c r="A16" s="23" t="s">
        <v>213</v>
      </c>
      <c r="B16" s="108" t="s">
        <v>214</v>
      </c>
      <c r="C16" s="23" t="s">
        <v>212</v>
      </c>
      <c r="D16" s="23" t="s">
        <v>45</v>
      </c>
      <c r="E16" s="23" t="s">
        <v>86</v>
      </c>
      <c r="F16" s="23" t="s">
        <v>87</v>
      </c>
      <c r="G16" s="23" t="s">
        <v>208</v>
      </c>
      <c r="H16" s="23" t="s">
        <v>209</v>
      </c>
      <c r="I16" s="111">
        <v>901000</v>
      </c>
      <c r="J16" s="111"/>
      <c r="K16" s="111"/>
      <c r="L16" s="111"/>
      <c r="M16" s="111"/>
      <c r="N16" s="111">
        <v>901000</v>
      </c>
      <c r="O16" s="111"/>
      <c r="P16" s="111"/>
      <c r="Q16" s="111"/>
      <c r="R16" s="111"/>
      <c r="S16" s="111"/>
      <c r="T16" s="111"/>
      <c r="U16" s="91"/>
      <c r="V16" s="111"/>
      <c r="W16" s="111"/>
    </row>
    <row r="17" ht="32.9" customHeight="1" spans="1:23">
      <c r="A17" s="23" t="s">
        <v>213</v>
      </c>
      <c r="B17" s="108" t="s">
        <v>214</v>
      </c>
      <c r="C17" s="23" t="s">
        <v>212</v>
      </c>
      <c r="D17" s="23" t="s">
        <v>45</v>
      </c>
      <c r="E17" s="23" t="s">
        <v>86</v>
      </c>
      <c r="F17" s="23" t="s">
        <v>87</v>
      </c>
      <c r="G17" s="23" t="s">
        <v>215</v>
      </c>
      <c r="H17" s="23" t="s">
        <v>216</v>
      </c>
      <c r="I17" s="111">
        <v>372772</v>
      </c>
      <c r="J17" s="111"/>
      <c r="K17" s="111"/>
      <c r="L17" s="111"/>
      <c r="M17" s="111"/>
      <c r="N17" s="111">
        <v>372772</v>
      </c>
      <c r="O17" s="111"/>
      <c r="P17" s="111"/>
      <c r="Q17" s="111"/>
      <c r="R17" s="111"/>
      <c r="S17" s="111"/>
      <c r="T17" s="111"/>
      <c r="U17" s="91"/>
      <c r="V17" s="111"/>
      <c r="W17" s="111"/>
    </row>
    <row r="18" ht="32.9" customHeight="1" spans="1:23">
      <c r="A18" s="23"/>
      <c r="B18" s="23"/>
      <c r="C18" s="23" t="s">
        <v>217</v>
      </c>
      <c r="D18" s="23"/>
      <c r="E18" s="23"/>
      <c r="F18" s="23"/>
      <c r="G18" s="23"/>
      <c r="H18" s="23"/>
      <c r="I18" s="111">
        <v>10000000</v>
      </c>
      <c r="J18" s="111"/>
      <c r="K18" s="111"/>
      <c r="L18" s="111"/>
      <c r="M18" s="111"/>
      <c r="N18" s="111"/>
      <c r="O18" s="111"/>
      <c r="P18" s="111"/>
      <c r="Q18" s="111"/>
      <c r="R18" s="111">
        <v>10000000</v>
      </c>
      <c r="S18" s="111"/>
      <c r="T18" s="111"/>
      <c r="U18" s="91"/>
      <c r="V18" s="111"/>
      <c r="W18" s="111">
        <v>10000000</v>
      </c>
    </row>
    <row r="19" ht="32.9" customHeight="1" spans="1:23">
      <c r="A19" s="23" t="s">
        <v>213</v>
      </c>
      <c r="B19" s="108" t="s">
        <v>218</v>
      </c>
      <c r="C19" s="23" t="s">
        <v>217</v>
      </c>
      <c r="D19" s="23" t="s">
        <v>45</v>
      </c>
      <c r="E19" s="23" t="s">
        <v>86</v>
      </c>
      <c r="F19" s="23" t="s">
        <v>87</v>
      </c>
      <c r="G19" s="23" t="s">
        <v>215</v>
      </c>
      <c r="H19" s="23" t="s">
        <v>216</v>
      </c>
      <c r="I19" s="111">
        <v>10000000</v>
      </c>
      <c r="J19" s="111"/>
      <c r="K19" s="111"/>
      <c r="L19" s="111"/>
      <c r="M19" s="111"/>
      <c r="N19" s="111"/>
      <c r="O19" s="111"/>
      <c r="P19" s="111"/>
      <c r="Q19" s="111"/>
      <c r="R19" s="111">
        <v>10000000</v>
      </c>
      <c r="S19" s="111"/>
      <c r="T19" s="111"/>
      <c r="U19" s="91"/>
      <c r="V19" s="111"/>
      <c r="W19" s="111">
        <v>10000000</v>
      </c>
    </row>
    <row r="20" ht="32.9" customHeight="1" spans="1:23">
      <c r="A20" s="23"/>
      <c r="B20" s="23"/>
      <c r="C20" s="23" t="s">
        <v>219</v>
      </c>
      <c r="D20" s="23"/>
      <c r="E20" s="23"/>
      <c r="F20" s="23"/>
      <c r="G20" s="23"/>
      <c r="H20" s="23"/>
      <c r="I20" s="111">
        <v>371200</v>
      </c>
      <c r="J20" s="111">
        <v>371200</v>
      </c>
      <c r="K20" s="111">
        <v>371200</v>
      </c>
      <c r="L20" s="111"/>
      <c r="M20" s="111"/>
      <c r="N20" s="111"/>
      <c r="O20" s="111"/>
      <c r="P20" s="111"/>
      <c r="Q20" s="111"/>
      <c r="R20" s="111"/>
      <c r="S20" s="111"/>
      <c r="T20" s="111"/>
      <c r="U20" s="91"/>
      <c r="V20" s="111"/>
      <c r="W20" s="111"/>
    </row>
    <row r="21" ht="32.9" customHeight="1" spans="1:23">
      <c r="A21" s="23" t="s">
        <v>220</v>
      </c>
      <c r="B21" s="108" t="s">
        <v>221</v>
      </c>
      <c r="C21" s="23" t="s">
        <v>219</v>
      </c>
      <c r="D21" s="23" t="s">
        <v>45</v>
      </c>
      <c r="E21" s="23" t="s">
        <v>86</v>
      </c>
      <c r="F21" s="23" t="s">
        <v>87</v>
      </c>
      <c r="G21" s="23" t="s">
        <v>202</v>
      </c>
      <c r="H21" s="23" t="s">
        <v>203</v>
      </c>
      <c r="I21" s="111">
        <v>160000</v>
      </c>
      <c r="J21" s="111">
        <v>160000</v>
      </c>
      <c r="K21" s="111">
        <v>160000</v>
      </c>
      <c r="L21" s="111"/>
      <c r="M21" s="111"/>
      <c r="N21" s="111"/>
      <c r="O21" s="111"/>
      <c r="P21" s="111"/>
      <c r="Q21" s="111"/>
      <c r="R21" s="111"/>
      <c r="S21" s="111"/>
      <c r="T21" s="111"/>
      <c r="U21" s="91"/>
      <c r="V21" s="111"/>
      <c r="W21" s="111"/>
    </row>
    <row r="22" ht="32.9" customHeight="1" spans="1:23">
      <c r="A22" s="23" t="s">
        <v>220</v>
      </c>
      <c r="B22" s="108" t="s">
        <v>221</v>
      </c>
      <c r="C22" s="23" t="s">
        <v>219</v>
      </c>
      <c r="D22" s="23" t="s">
        <v>45</v>
      </c>
      <c r="E22" s="23" t="s">
        <v>86</v>
      </c>
      <c r="F22" s="23" t="s">
        <v>87</v>
      </c>
      <c r="G22" s="23" t="s">
        <v>222</v>
      </c>
      <c r="H22" s="23" t="s">
        <v>223</v>
      </c>
      <c r="I22" s="111">
        <v>211200</v>
      </c>
      <c r="J22" s="111">
        <v>211200</v>
      </c>
      <c r="K22" s="111">
        <v>211200</v>
      </c>
      <c r="L22" s="111"/>
      <c r="M22" s="111"/>
      <c r="N22" s="111"/>
      <c r="O22" s="111"/>
      <c r="P22" s="111"/>
      <c r="Q22" s="111"/>
      <c r="R22" s="111"/>
      <c r="S22" s="111"/>
      <c r="T22" s="111"/>
      <c r="U22" s="91"/>
      <c r="V22" s="111"/>
      <c r="W22" s="111"/>
    </row>
    <row r="23" ht="18.75" customHeight="1" spans="1:23">
      <c r="A23" s="30" t="s">
        <v>94</v>
      </c>
      <c r="B23" s="31"/>
      <c r="C23" s="31"/>
      <c r="D23" s="31"/>
      <c r="E23" s="31"/>
      <c r="F23" s="31"/>
      <c r="G23" s="31"/>
      <c r="H23" s="32"/>
      <c r="I23" s="111">
        <v>13475792</v>
      </c>
      <c r="J23" s="111">
        <v>1962650</v>
      </c>
      <c r="K23" s="111">
        <v>1962650</v>
      </c>
      <c r="L23" s="111"/>
      <c r="M23" s="111"/>
      <c r="N23" s="111">
        <v>1513142</v>
      </c>
      <c r="O23" s="111"/>
      <c r="P23" s="111"/>
      <c r="Q23" s="111"/>
      <c r="R23" s="111">
        <v>10000000</v>
      </c>
      <c r="S23" s="111"/>
      <c r="T23" s="111"/>
      <c r="U23" s="91"/>
      <c r="V23" s="111"/>
      <c r="W23" s="111">
        <v>10000000</v>
      </c>
    </row>
  </sheetData>
  <mergeCells count="28">
    <mergeCell ref="A2:W2"/>
    <mergeCell ref="A3:I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21"/>
  <sheetViews>
    <sheetView showZeros="0" topLeftCell="C17" workbookViewId="0">
      <selection activeCell="A1" sqref="A1"/>
    </sheetView>
  </sheetViews>
  <sheetFormatPr defaultColWidth="9.14166666666667" defaultRowHeight="12" customHeight="1"/>
  <cols>
    <col min="1" max="1" width="31.3916666666667"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40.525" customWidth="1"/>
  </cols>
  <sheetData>
    <row r="1" customHeight="1" spans="10:10">
      <c r="J1" s="53" t="s">
        <v>224</v>
      </c>
    </row>
    <row r="2" ht="28.5" customHeight="1" spans="1:10">
      <c r="A2" s="44" t="s">
        <v>225</v>
      </c>
      <c r="B2" s="27"/>
      <c r="C2" s="27"/>
      <c r="D2" s="27"/>
      <c r="E2" s="27"/>
      <c r="F2" s="45"/>
      <c r="G2" s="27"/>
      <c r="H2" s="45"/>
      <c r="I2" s="45"/>
      <c r="J2" s="27"/>
    </row>
    <row r="3" ht="15" customHeight="1" spans="1:1">
      <c r="A3" s="4" t="str">
        <f>"单位名称："&amp;"云南省交通安全统筹中心"</f>
        <v>单位名称：云南省交通安全统筹中心</v>
      </c>
    </row>
    <row r="4" ht="14.25" customHeight="1" spans="1:10">
      <c r="A4" s="46" t="s">
        <v>226</v>
      </c>
      <c r="B4" s="46" t="s">
        <v>227</v>
      </c>
      <c r="C4" s="46" t="s">
        <v>228</v>
      </c>
      <c r="D4" s="46" t="s">
        <v>229</v>
      </c>
      <c r="E4" s="46" t="s">
        <v>230</v>
      </c>
      <c r="F4" s="47" t="s">
        <v>231</v>
      </c>
      <c r="G4" s="46" t="s">
        <v>232</v>
      </c>
      <c r="H4" s="47" t="s">
        <v>233</v>
      </c>
      <c r="I4" s="47" t="s">
        <v>234</v>
      </c>
      <c r="J4" s="46" t="s">
        <v>235</v>
      </c>
    </row>
    <row r="5" ht="14.25" customHeight="1" spans="1:10">
      <c r="A5" s="46">
        <v>1</v>
      </c>
      <c r="B5" s="46">
        <v>2</v>
      </c>
      <c r="C5" s="46">
        <v>3</v>
      </c>
      <c r="D5" s="46">
        <v>4</v>
      </c>
      <c r="E5" s="46">
        <v>5</v>
      </c>
      <c r="F5" s="47">
        <v>6</v>
      </c>
      <c r="G5" s="46">
        <v>7</v>
      </c>
      <c r="H5" s="47">
        <v>8</v>
      </c>
      <c r="I5" s="47">
        <v>9</v>
      </c>
      <c r="J5" s="46">
        <v>10</v>
      </c>
    </row>
    <row r="6" ht="17.3" customHeight="1" spans="1:10">
      <c r="A6" s="48" t="s">
        <v>45</v>
      </c>
      <c r="B6" s="49"/>
      <c r="C6" s="49"/>
      <c r="D6" s="49"/>
      <c r="E6" s="50"/>
      <c r="F6" s="51"/>
      <c r="G6" s="50"/>
      <c r="H6" s="51"/>
      <c r="I6" s="51"/>
      <c r="J6" s="50"/>
    </row>
    <row r="7" ht="47.3" customHeight="1" spans="1:10">
      <c r="A7" s="106" t="s">
        <v>219</v>
      </c>
      <c r="B7" s="52" t="s">
        <v>236</v>
      </c>
      <c r="C7" s="52" t="s">
        <v>237</v>
      </c>
      <c r="D7" s="52" t="s">
        <v>238</v>
      </c>
      <c r="E7" s="48" t="s">
        <v>239</v>
      </c>
      <c r="F7" s="52" t="s">
        <v>240</v>
      </c>
      <c r="G7" s="48" t="s">
        <v>241</v>
      </c>
      <c r="H7" s="52" t="s">
        <v>242</v>
      </c>
      <c r="I7" s="52" t="s">
        <v>243</v>
      </c>
      <c r="J7" s="54" t="s">
        <v>244</v>
      </c>
    </row>
    <row r="8" ht="47.3" customHeight="1" spans="1:10">
      <c r="A8" s="106" t="s">
        <v>219</v>
      </c>
      <c r="B8" s="52" t="s">
        <v>236</v>
      </c>
      <c r="C8" s="52" t="s">
        <v>237</v>
      </c>
      <c r="D8" s="52" t="s">
        <v>245</v>
      </c>
      <c r="E8" s="48" t="s">
        <v>246</v>
      </c>
      <c r="F8" s="52" t="s">
        <v>247</v>
      </c>
      <c r="G8" s="48" t="s">
        <v>112</v>
      </c>
      <c r="H8" s="52" t="s">
        <v>242</v>
      </c>
      <c r="I8" s="52" t="s">
        <v>243</v>
      </c>
      <c r="J8" s="54" t="s">
        <v>248</v>
      </c>
    </row>
    <row r="9" ht="47.3" customHeight="1" spans="1:10">
      <c r="A9" s="106" t="s">
        <v>219</v>
      </c>
      <c r="B9" s="52" t="s">
        <v>236</v>
      </c>
      <c r="C9" s="52" t="s">
        <v>237</v>
      </c>
      <c r="D9" s="52" t="s">
        <v>249</v>
      </c>
      <c r="E9" s="48" t="s">
        <v>250</v>
      </c>
      <c r="F9" s="52" t="s">
        <v>247</v>
      </c>
      <c r="G9" s="48" t="s">
        <v>112</v>
      </c>
      <c r="H9" s="52" t="s">
        <v>251</v>
      </c>
      <c r="I9" s="52" t="s">
        <v>243</v>
      </c>
      <c r="J9" s="54" t="s">
        <v>252</v>
      </c>
    </row>
    <row r="10" ht="47.3" customHeight="1" spans="1:10">
      <c r="A10" s="106" t="s">
        <v>219</v>
      </c>
      <c r="B10" s="52" t="s">
        <v>236</v>
      </c>
      <c r="C10" s="52" t="s">
        <v>253</v>
      </c>
      <c r="D10" s="52" t="s">
        <v>254</v>
      </c>
      <c r="E10" s="48" t="s">
        <v>255</v>
      </c>
      <c r="F10" s="52" t="s">
        <v>256</v>
      </c>
      <c r="G10" s="48" t="s">
        <v>257</v>
      </c>
      <c r="H10" s="52" t="s">
        <v>258</v>
      </c>
      <c r="I10" s="52" t="s">
        <v>243</v>
      </c>
      <c r="J10" s="54" t="s">
        <v>259</v>
      </c>
    </row>
    <row r="11" ht="47.3" customHeight="1" spans="1:10">
      <c r="A11" s="106" t="s">
        <v>219</v>
      </c>
      <c r="B11" s="52" t="s">
        <v>236</v>
      </c>
      <c r="C11" s="52" t="s">
        <v>260</v>
      </c>
      <c r="D11" s="52" t="s">
        <v>261</v>
      </c>
      <c r="E11" s="48" t="s">
        <v>261</v>
      </c>
      <c r="F11" s="52" t="s">
        <v>256</v>
      </c>
      <c r="G11" s="48" t="s">
        <v>262</v>
      </c>
      <c r="H11" s="52" t="s">
        <v>242</v>
      </c>
      <c r="I11" s="52" t="s">
        <v>243</v>
      </c>
      <c r="J11" s="54" t="s">
        <v>263</v>
      </c>
    </row>
    <row r="12" ht="47.3" customHeight="1" spans="1:10">
      <c r="A12" s="106" t="s">
        <v>217</v>
      </c>
      <c r="B12" s="52" t="s">
        <v>264</v>
      </c>
      <c r="C12" s="52" t="s">
        <v>237</v>
      </c>
      <c r="D12" s="52" t="s">
        <v>238</v>
      </c>
      <c r="E12" s="48" t="s">
        <v>265</v>
      </c>
      <c r="F12" s="52" t="s">
        <v>240</v>
      </c>
      <c r="G12" s="48" t="s">
        <v>241</v>
      </c>
      <c r="H12" s="52" t="s">
        <v>242</v>
      </c>
      <c r="I12" s="52" t="s">
        <v>243</v>
      </c>
      <c r="J12" s="54" t="s">
        <v>266</v>
      </c>
    </row>
    <row r="13" ht="47.3" customHeight="1" spans="1:10">
      <c r="A13" s="106" t="s">
        <v>217</v>
      </c>
      <c r="B13" s="52" t="s">
        <v>264</v>
      </c>
      <c r="C13" s="52" t="s">
        <v>237</v>
      </c>
      <c r="D13" s="52" t="s">
        <v>245</v>
      </c>
      <c r="E13" s="48" t="s">
        <v>267</v>
      </c>
      <c r="F13" s="52" t="s">
        <v>240</v>
      </c>
      <c r="G13" s="48" t="s">
        <v>241</v>
      </c>
      <c r="H13" s="52" t="s">
        <v>242</v>
      </c>
      <c r="I13" s="52" t="s">
        <v>243</v>
      </c>
      <c r="J13" s="54" t="s">
        <v>268</v>
      </c>
    </row>
    <row r="14" ht="47.3" customHeight="1" spans="1:10">
      <c r="A14" s="106" t="s">
        <v>217</v>
      </c>
      <c r="B14" s="52" t="s">
        <v>264</v>
      </c>
      <c r="C14" s="52" t="s">
        <v>237</v>
      </c>
      <c r="D14" s="52" t="s">
        <v>249</v>
      </c>
      <c r="E14" s="48" t="s">
        <v>269</v>
      </c>
      <c r="F14" s="52" t="s">
        <v>247</v>
      </c>
      <c r="G14" s="48" t="s">
        <v>270</v>
      </c>
      <c r="H14" s="52" t="s">
        <v>258</v>
      </c>
      <c r="I14" s="52" t="s">
        <v>243</v>
      </c>
      <c r="J14" s="54" t="s">
        <v>271</v>
      </c>
    </row>
    <row r="15" ht="47.3" customHeight="1" spans="1:10">
      <c r="A15" s="106" t="s">
        <v>217</v>
      </c>
      <c r="B15" s="52" t="s">
        <v>264</v>
      </c>
      <c r="C15" s="52" t="s">
        <v>253</v>
      </c>
      <c r="D15" s="52" t="s">
        <v>272</v>
      </c>
      <c r="E15" s="48" t="s">
        <v>273</v>
      </c>
      <c r="F15" s="52" t="s">
        <v>256</v>
      </c>
      <c r="G15" s="48" t="s">
        <v>262</v>
      </c>
      <c r="H15" s="52" t="s">
        <v>242</v>
      </c>
      <c r="I15" s="52" t="s">
        <v>243</v>
      </c>
      <c r="J15" s="54" t="s">
        <v>274</v>
      </c>
    </row>
    <row r="16" ht="47.3" customHeight="1" spans="1:10">
      <c r="A16" s="106" t="s">
        <v>197</v>
      </c>
      <c r="B16" s="52" t="s">
        <v>275</v>
      </c>
      <c r="C16" s="52" t="s">
        <v>237</v>
      </c>
      <c r="D16" s="52" t="s">
        <v>238</v>
      </c>
      <c r="E16" s="48" t="s">
        <v>276</v>
      </c>
      <c r="F16" s="52" t="s">
        <v>240</v>
      </c>
      <c r="G16" s="48" t="s">
        <v>241</v>
      </c>
      <c r="H16" s="52" t="s">
        <v>242</v>
      </c>
      <c r="I16" s="52" t="s">
        <v>243</v>
      </c>
      <c r="J16" s="54" t="s">
        <v>277</v>
      </c>
    </row>
    <row r="17" ht="47.3" customHeight="1" spans="1:10">
      <c r="A17" s="106" t="s">
        <v>197</v>
      </c>
      <c r="B17" s="52" t="s">
        <v>275</v>
      </c>
      <c r="C17" s="52" t="s">
        <v>237</v>
      </c>
      <c r="D17" s="52" t="s">
        <v>245</v>
      </c>
      <c r="E17" s="48" t="s">
        <v>278</v>
      </c>
      <c r="F17" s="52" t="s">
        <v>240</v>
      </c>
      <c r="G17" s="48" t="s">
        <v>241</v>
      </c>
      <c r="H17" s="52" t="s">
        <v>242</v>
      </c>
      <c r="I17" s="52" t="s">
        <v>243</v>
      </c>
      <c r="J17" s="54" t="s">
        <v>279</v>
      </c>
    </row>
    <row r="18" ht="47.3" customHeight="1" spans="1:10">
      <c r="A18" s="106" t="s">
        <v>197</v>
      </c>
      <c r="B18" s="52" t="s">
        <v>275</v>
      </c>
      <c r="C18" s="52" t="s">
        <v>237</v>
      </c>
      <c r="D18" s="52" t="s">
        <v>249</v>
      </c>
      <c r="E18" s="48" t="s">
        <v>280</v>
      </c>
      <c r="F18" s="52" t="s">
        <v>247</v>
      </c>
      <c r="G18" s="48" t="s">
        <v>112</v>
      </c>
      <c r="H18" s="52" t="s">
        <v>251</v>
      </c>
      <c r="I18" s="52" t="s">
        <v>243</v>
      </c>
      <c r="J18" s="54" t="s">
        <v>281</v>
      </c>
    </row>
    <row r="19" ht="47.3" customHeight="1" spans="1:10">
      <c r="A19" s="106" t="s">
        <v>197</v>
      </c>
      <c r="B19" s="52" t="s">
        <v>275</v>
      </c>
      <c r="C19" s="52" t="s">
        <v>253</v>
      </c>
      <c r="D19" s="52" t="s">
        <v>272</v>
      </c>
      <c r="E19" s="48" t="s">
        <v>282</v>
      </c>
      <c r="F19" s="52" t="s">
        <v>240</v>
      </c>
      <c r="G19" s="48" t="s">
        <v>241</v>
      </c>
      <c r="H19" s="52" t="s">
        <v>242</v>
      </c>
      <c r="I19" s="52" t="s">
        <v>243</v>
      </c>
      <c r="J19" s="54" t="s">
        <v>283</v>
      </c>
    </row>
    <row r="20" ht="47.3" customHeight="1" spans="1:10">
      <c r="A20" s="106" t="s">
        <v>197</v>
      </c>
      <c r="B20" s="52" t="s">
        <v>275</v>
      </c>
      <c r="C20" s="52" t="s">
        <v>260</v>
      </c>
      <c r="D20" s="52" t="s">
        <v>261</v>
      </c>
      <c r="E20" s="48" t="s">
        <v>284</v>
      </c>
      <c r="F20" s="52" t="s">
        <v>256</v>
      </c>
      <c r="G20" s="48" t="s">
        <v>262</v>
      </c>
      <c r="H20" s="52" t="s">
        <v>242</v>
      </c>
      <c r="I20" s="52" t="s">
        <v>243</v>
      </c>
      <c r="J20" s="54" t="s">
        <v>285</v>
      </c>
    </row>
    <row r="21" ht="47.3" customHeight="1" spans="1:10">
      <c r="A21" s="106" t="s">
        <v>197</v>
      </c>
      <c r="B21" s="52" t="s">
        <v>275</v>
      </c>
      <c r="C21" s="52" t="s">
        <v>286</v>
      </c>
      <c r="D21" s="52" t="s">
        <v>287</v>
      </c>
      <c r="E21" s="48" t="s">
        <v>288</v>
      </c>
      <c r="F21" s="52" t="s">
        <v>247</v>
      </c>
      <c r="G21" s="48" t="s">
        <v>241</v>
      </c>
      <c r="H21" s="52" t="s">
        <v>242</v>
      </c>
      <c r="I21" s="52" t="s">
        <v>243</v>
      </c>
      <c r="J21" s="54" t="s">
        <v>289</v>
      </c>
    </row>
  </sheetData>
  <mergeCells count="8">
    <mergeCell ref="A2:J2"/>
    <mergeCell ref="A3:H3"/>
    <mergeCell ref="A7:A11"/>
    <mergeCell ref="A12:A15"/>
    <mergeCell ref="A16:A21"/>
    <mergeCell ref="B7:B11"/>
    <mergeCell ref="B12:B15"/>
    <mergeCell ref="B16:B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y宝</cp:lastModifiedBy>
  <dcterms:created xsi:type="dcterms:W3CDTF">2026-02-20T05:50:00Z</dcterms:created>
  <dcterms:modified xsi:type="dcterms:W3CDTF">2026-02-24T07:25:06Z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323BE203CA5B479588168A7AB96BB27C_13</vt:lpwstr>
  </property>
  <property fmtid="{D5CDD505-2E9C-101B-9397-08002B2CF9AE}" pid="3" name="KSOProductBuildVer">
    <vt:lpwstr>2052-10.8.0.6018</vt:lpwstr>
  </property>
  <property fmtid="{D5CDD505-2E9C-101B-9397-08002B2CF9AE}" pid="4" name="CalculationRule">
    <vt:i4>0</vt:i4>
  </property>
</Properties>
</file>