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996" windowHeight="9766" tabRatio="821"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24519"/>
</workbook>
</file>

<file path=xl/calcChain.xml><?xml version="1.0" encoding="utf-8"?>
<calcChain xmlns="http://schemas.openxmlformats.org/spreadsheetml/2006/main">
  <c r="A4" i="17"/>
  <c r="A4" i="16"/>
  <c r="A4" i="15"/>
  <c r="A4" i="14"/>
  <c r="A4" i="13"/>
  <c r="A4" i="12"/>
  <c r="A4" i="11"/>
  <c r="A4" i="10"/>
  <c r="A3" i="9"/>
  <c r="B4" i="8"/>
  <c r="A4"/>
  <c r="A4" i="7"/>
  <c r="A4" i="6"/>
  <c r="A3" i="5"/>
  <c r="C12" i="4"/>
  <c r="C11"/>
  <c r="C10"/>
  <c r="C9"/>
  <c r="A4"/>
  <c r="A4" i="3"/>
  <c r="A4" i="2"/>
  <c r="C11" i="1"/>
  <c r="C10"/>
  <c r="C9"/>
  <c r="C8"/>
  <c r="A4"/>
</calcChain>
</file>

<file path=xl/sharedStrings.xml><?xml version="1.0" encoding="utf-8"?>
<sst xmlns="http://schemas.openxmlformats.org/spreadsheetml/2006/main" count="1736" uniqueCount="602">
  <si>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</si>
  <si>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</si>
  <si>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</si>
  <si>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</si>
  <si>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</si>
  <si>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</si>
  <si>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</si>
  <si>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</si>
  <si>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</si>
  <si>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</si>
  <si>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</si>
  <si>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</si>
  <si>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</si>
  <si>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</si>
  <si>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</si>
  <si>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</si>
  <si>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</si>
  <si>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</si>
  <si>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</si>
  <si>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</si>
  <si>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</si>
  <si>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</si>
  <si>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</si>
  <si>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</si>
  <si>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</si>
  <si>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</si>
  <si>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</si>
  <si>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</si>
  <si>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</si>
  <si>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</si>
  <si>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</si>
  <si>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</si>
  <si>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</si>
  <si>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</si>
  <si>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</si>
  <si>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</si>
  <si>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</si>
  <si>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</si>
  <si>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</si>
  <si>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</si>
  <si>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</si>
  <si>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</si>
  <si>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</si>
  <si>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</si>
  <si>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</si>
  <si>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123014</t>
  </si>
  <si>
    <t>云南省公路路政管理总队</t>
  </si>
  <si>
    <t>123014001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</si>
  <si>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</si>
  <si>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</si>
  <si>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</si>
  <si>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</si>
  <si>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</si>
  <si>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</si>
  <si>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</si>
  <si>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</si>
  <si>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</si>
  <si>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</si>
  <si>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</si>
  <si>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</si>
  <si>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</si>
  <si>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</si>
  <si>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</si>
  <si>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</si>
  <si>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</si>
  <si>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</si>
  <si>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</si>
  <si>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</si>
  <si>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</si>
  <si>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</si>
  <si>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</si>
  <si>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</si>
  <si>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</si>
  <si>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</si>
  <si>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</si>
  <si>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</si>
  <si>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</si>
  <si>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</si>
  <si>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</si>
  <si>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</si>
  <si>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</si>
  <si>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</si>
  <si>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</si>
  <si>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</si>
  <si>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</si>
  <si>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</si>
  <si>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2140102</t>
  </si>
  <si>
    <t>一般行政管理事务</t>
  </si>
  <si>
    <t>2140103</t>
  </si>
  <si>
    <t>机关服务</t>
  </si>
  <si>
    <t>2140109</t>
  </si>
  <si>
    <t>交通运输信息化建设</t>
  </si>
  <si>
    <t>2140110</t>
  </si>
  <si>
    <t>公路和运输安全</t>
  </si>
  <si>
    <t>2140112</t>
  </si>
  <si>
    <t>公路运输管理</t>
  </si>
  <si>
    <t>2140114</t>
  </si>
  <si>
    <t>公路和运输技术标准化建设</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</si>
  <si>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</si>
  <si>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</si>
  <si>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</si>
  <si>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</si>
  <si>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</si>
  <si>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</si>
  <si>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</si>
  <si>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</si>
  <si>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</si>
  <si>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</si>
  <si>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</si>
  <si>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</si>
  <si>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</si>
  <si>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</si>
  <si>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</si>
  <si>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</si>
  <si>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</si>
  <si>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</si>
  <si>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</si>
  <si>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</si>
  <si>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</si>
  <si>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</si>
  <si>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</si>
  <si>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</si>
  <si>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</si>
  <si>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</si>
  <si>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</si>
  <si>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</si>
  <si>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</si>
  <si>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</si>
  <si>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</si>
  <si>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</si>
  <si>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</si>
  <si>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</si>
  <si>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</si>
  <si>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</si>
  <si>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</si>
  <si>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</si>
  <si>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</si>
  <si>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</si>
  <si>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</si>
  <si>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</si>
  <si>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</si>
  <si>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</si>
  <si>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</si>
  <si>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</si>
  <si>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</si>
  <si>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</si>
  <si>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</si>
  <si>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</si>
  <si>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</si>
  <si>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</si>
  <si>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</si>
  <si>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</si>
  <si>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</si>
  <si>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530000210000000043208</t>
  </si>
  <si>
    <t>事业人员支出工资</t>
  </si>
  <si>
    <t>30101</t>
  </si>
  <si>
    <t>基本工资</t>
  </si>
  <si>
    <t>30102</t>
  </si>
  <si>
    <t>津贴补贴</t>
  </si>
  <si>
    <t>30103</t>
  </si>
  <si>
    <t>奖金</t>
  </si>
  <si>
    <t>30107</t>
  </si>
  <si>
    <t>绩效工资</t>
  </si>
  <si>
    <t>530000210000000043209</t>
  </si>
  <si>
    <t>社会保障缴费</t>
  </si>
  <si>
    <t>30108</t>
  </si>
  <si>
    <t>机关事业单位基本养老保险缴费</t>
  </si>
  <si>
    <t>30112</t>
  </si>
  <si>
    <t>其他社会保障缴费</t>
  </si>
  <si>
    <t>30110</t>
  </si>
  <si>
    <t>职工基本医疗保险缴费</t>
  </si>
  <si>
    <t>30111</t>
  </si>
  <si>
    <t>公务员医疗补助缴费</t>
  </si>
  <si>
    <t>530000210000000043211</t>
  </si>
  <si>
    <t>30113</t>
  </si>
  <si>
    <t>530000210000000043212</t>
  </si>
  <si>
    <t>对个人和家庭的补助</t>
  </si>
  <si>
    <t>30399</t>
  </si>
  <si>
    <t>其他对个人和家庭的补助</t>
  </si>
  <si>
    <t>530000210000000043214</t>
  </si>
  <si>
    <t>公车购置及运维费</t>
  </si>
  <si>
    <t>30231</t>
  </si>
  <si>
    <t>公务用车运行维护费</t>
  </si>
  <si>
    <t>530000210000000043218</t>
  </si>
  <si>
    <t>工会经费</t>
  </si>
  <si>
    <t>30228</t>
  </si>
  <si>
    <t>530000210000000043219</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</si>
  <si>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</si>
  <si>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</si>
  <si>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</si>
  <si>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</si>
  <si>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</si>
  <si>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</si>
  <si>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</si>
  <si>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</si>
  <si>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</si>
  <si>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</si>
  <si>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</si>
  <si>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</si>
  <si>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</si>
  <si>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</si>
  <si>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</si>
  <si>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</si>
  <si>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</si>
  <si>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</si>
  <si>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</si>
  <si>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</si>
  <si>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</si>
  <si>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</si>
  <si>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</si>
  <si>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30229</t>
  </si>
  <si>
    <t>福利费</t>
  </si>
  <si>
    <t>预算05-1表</t>
  </si>
  <si>
    <t>2025年部门项目支出预算表</t>
  </si>
  <si>
    <t>项目分类</t>
  </si>
  <si>
    <t>项目单位</t>
  </si>
  <si>
    <t>本年拨款</t>
  </si>
  <si>
    <t>其中：本次下达</t>
  </si>
  <si>
    <t>2024年省级党政机关办公用房大中修专项经费</t>
  </si>
  <si>
    <t>其他运转类</t>
  </si>
  <si>
    <t>530000241100003149123</t>
  </si>
  <si>
    <t>交通运输工程项目监管和路网监测专项经费</t>
  </si>
  <si>
    <t>530000241100002006488</t>
  </si>
  <si>
    <t>交通运输行业标准（定额）制修订与工程造价管理专项经费</t>
  </si>
  <si>
    <t>530000241100002006568</t>
  </si>
  <si>
    <t>交通运输职业资格考试专项经费</t>
  </si>
  <si>
    <t>专项业务类</t>
  </si>
  <si>
    <t>530000231100001037613</t>
  </si>
  <si>
    <t>界河维护经费</t>
  </si>
  <si>
    <t>事业发展类</t>
  </si>
  <si>
    <t>530000241100003352803</t>
  </si>
  <si>
    <t>其他人员支出</t>
  </si>
  <si>
    <t>民生类</t>
  </si>
  <si>
    <t>530000231100001539889</t>
  </si>
  <si>
    <t>30199</t>
  </si>
  <si>
    <t>其他工资福利支出</t>
  </si>
  <si>
    <t>政务信息化建设项目补助资金</t>
  </si>
  <si>
    <t>530000251100003143473</t>
  </si>
  <si>
    <t>31007</t>
  </si>
  <si>
    <t>信息网络及软件购置更新</t>
  </si>
  <si>
    <t>政务信息化运维服务项目补助资金</t>
  </si>
  <si>
    <t>530000241100002006623</t>
  </si>
  <si>
    <t>30214</t>
  </si>
  <si>
    <t>租赁费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</si>
  <si>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</si>
  <si>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</si>
  <si>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</si>
  <si>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</si>
  <si>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</si>
  <si>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</si>
  <si>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</si>
  <si>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</si>
  <si>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</si>
  <si>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</si>
  <si>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</si>
  <si>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</si>
  <si>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按照云南省公路路政管理总队（云南省综合交通发展中心的工作部署），开展2025年度工作，以实现：
1.完成链路租用采购保障交通行业网络正常运转可用率达99%。突发应急事件能及时快速响应，保障厅视频会议系统稳定运行。
2.完成网络安全日常监测及重要节点值班值守工作，协助厅完成1次行业网络安全检查及1次网络安全培训。
3.保障12328热线稳定运行，保障热线电话能接听，12328呼叫中心信息咨询答复率、限时办结率、答复满意率达标。
4.完成相关系统等保测评及密码测评工作。
5.完成系统运维，开展系统日常巡检工作，按要求完成系统整体的整合提升和功能优化，保障系统功能正常使用，运维正常运转。
6.保障省交通运输厅、省交通发展中心、省交通执法局网站正常运转，对网站及新媒体进行内容监测，保障网站内容安全，保障网页的可用性、可靠性。</t>
  </si>
  <si>
    <t>产出指标</t>
  </si>
  <si>
    <t>数量指标</t>
  </si>
  <si>
    <t>&gt;=</t>
  </si>
  <si>
    <t>90</t>
  </si>
  <si>
    <t>%</t>
  </si>
  <si>
    <t>定量指标</t>
  </si>
  <si>
    <t>交调站点在线率（04）</t>
  </si>
  <si>
    <t>年度向交通运输部上传“以奖代补”考核数据次数（04）</t>
  </si>
  <si>
    <t>次</t>
  </si>
  <si>
    <t>信息系统等保测评数量（11）</t>
  </si>
  <si>
    <t>10</t>
  </si>
  <si>
    <t>个</t>
  </si>
  <si>
    <t>考核系统安全保障情况。</t>
  </si>
  <si>
    <t>开展至少一次网络安全专项培训（11）</t>
  </si>
  <si>
    <t>1.00</t>
  </si>
  <si>
    <t>考核网络安全保障情况。</t>
  </si>
  <si>
    <t>开展至少一次网络安全应急演练（11）</t>
  </si>
  <si>
    <t>网站栏目内容更新（01）</t>
  </si>
  <si>
    <t>根据上级部门和业务要求及时策划调整省交通运输厅、省综合交通发展中心网站栏目、内容等，每年不少于2个。</t>
  </si>
  <si>
    <t>卡签初始化发行合格率达到 98%（05）</t>
  </si>
  <si>
    <t>98</t>
  </si>
  <si>
    <t>检测卡签初始化的合格率。</t>
  </si>
  <si>
    <t>联网收费系统状态异常情况监测及时率达到90%（05）</t>
  </si>
  <si>
    <t>依据云南省交通运输厅对云南省公路路政管理总队（云南省综合交通发展中心）的职能要求，联网收费系统状态异常情况监测及时率达到90%。</t>
  </si>
  <si>
    <t>质量指标</t>
  </si>
  <si>
    <t>综合执法系统可用率（11）</t>
  </si>
  <si>
    <t>99</t>
  </si>
  <si>
    <t>综合执法系统可用率=综合执法系统正常运转时间/全年总时长*100%。考察综合执法系统正常运转情况。</t>
  </si>
  <si>
    <t>应急通信系统可用率（11）</t>
  </si>
  <si>
    <t>系统可用率=系统正常运转时间/全年总时长*100%。</t>
  </si>
  <si>
    <t>云南省交通运输厅电子公文传输系统正常运行率（11）</t>
  </si>
  <si>
    <t>95</t>
  </si>
  <si>
    <t>考核云南省交通运输厅电子公文传输系统正常运转情况。</t>
  </si>
  <si>
    <t>云南省交通运输厅电子政务办公系统（OA）正常运行率（11）</t>
  </si>
  <si>
    <t>考核云南省交通运输厅电子政务办公系统（OA）正常运转情况。</t>
  </si>
  <si>
    <t>网站数据备份率（01）</t>
  </si>
  <si>
    <t>做好省交通运输厅、省综合交通发展中心、省交通运输综合执法局网站的数据备份，每天进行一次网站备份，并采用多种安全保障措施保证网站安全运行。</t>
  </si>
  <si>
    <t>对卡签初始化发行 系统调试、维护及时率达到 100%（05）</t>
  </si>
  <si>
    <t>=</t>
  </si>
  <si>
    <t>100</t>
  </si>
  <si>
    <t>保障对卡签初始化发行系统的正常运转。</t>
  </si>
  <si>
    <t>对收费公路联网收费在线监管平台系统调试、维护及时率达到100%（05）</t>
  </si>
  <si>
    <t>依据云南省交通运输厅对云南省公路路政管理总队（云南省综合交通发展中心）的职能要求，对收费公路联网收费在线监管平台系统调试、维护及时率达到100%。</t>
  </si>
  <si>
    <t>时效指标</t>
  </si>
  <si>
    <t>交调站点故障处理响应时间（04）</t>
  </si>
  <si>
    <t>&lt;=</t>
  </si>
  <si>
    <t>48</t>
  </si>
  <si>
    <t>小时</t>
  </si>
  <si>
    <t>12328热线限时办结率（11）</t>
  </si>
  <si>
    <t>效益指标</t>
  </si>
  <si>
    <t>社会效益</t>
  </si>
  <si>
    <t>12328呼叫中心信息咨询答复率（11）</t>
  </si>
  <si>
    <t>反映全省呼叫中心服务能力，体现12328热线能够正常为群众和行业从业人员提供信息咨询服务，有效解决群众问题，通过12328热线充分提现交通运输行业主管单位“听民生、畅民意、汇民智”，让群众和从业人员满意，产生良好社会效益。</t>
  </si>
  <si>
    <t>信用交通云南网站信用信息公示量(11)</t>
  </si>
  <si>
    <t>150000</t>
  </si>
  <si>
    <t>条</t>
  </si>
  <si>
    <t>考核全省信用交通云南网站信用信息公示量，体现网站能正常公示相关信用信息，为群众和行业从业人员提供服务。</t>
  </si>
  <si>
    <t>满意度指标</t>
  </si>
  <si>
    <t>服务对象满意度</t>
  </si>
  <si>
    <t>交调运维服务满意度（04）</t>
  </si>
  <si>
    <t>综合执法、信用、统计系统使用单位满意率（11）</t>
  </si>
  <si>
    <t>考核服务全省执法、信用、统计系统使用单位质量情况。</t>
  </si>
  <si>
    <t>使用人员对使用云南省收费公路联网收费在线监测平台的满意程度达到90%（05）</t>
  </si>
  <si>
    <t>依据云南省交通运输厅对云南省公路路政管理总队（云南省综合交通发展中心）的职能要求，保障云南省收费公路联网收费在线监测平台的正常运行；向相关系统使用人员发放调查问卷，使用人员对使用云南省收费公路联网收费在线监测平台的满意程度达到90%。</t>
  </si>
  <si>
    <t>12328热线答复满意率（11）</t>
  </si>
  <si>
    <t>12328热线即时答复满意率=12328热线答复满意数/参与评价总数*100%。社会公众对12328热线服务满意度，考核全省呼叫中心办理质量。</t>
  </si>
  <si>
    <t xml:space="preserve">按照云南省公路路政管理总队（云南省综合交通发展中心的工作部署），开展2025年度工作，以实现：
开展云南省交通运输厅道路运输领域系统整合提升。按照云南省综合交通发展中心的工作部署，开展2025年度工作，按照“运输管理综合业务系统”建设要求，构建1个道路运输领域统一门户；完成11个业务系统监管与服务功能整合优化、3个系统的数据汇聚、继续升级完善网约车监管平台功能；归并信用、执法、行政审批等业务到厅相关信息平台；分离并统一接口对接班线、包车、危货运单、从业人员考试等企业管理系统；统一建设道路运输政务服务线上支撑应用等对外服务功能，支撑道路运输行业统一平台监管和各类业务办理。
</t>
  </si>
  <si>
    <t>完成11个业务系统监管与服务功能整合优化（11）</t>
  </si>
  <si>
    <t>11</t>
  </si>
  <si>
    <t>完成11个业务系统监管与服务功能整合优化、继续升级完善网约车监管平台功能，确保各系统业务平滑过渡。</t>
  </si>
  <si>
    <t>完成道路运输领域3个系统的数据汇聚（11）</t>
  </si>
  <si>
    <t>项</t>
  </si>
  <si>
    <t>考核联网售票、汽车维修、电子客票3个系统的数据汇聚完成情况。</t>
  </si>
  <si>
    <t>完成道路运输领域系统业务归并到厅相关信息平台数量（11）</t>
  </si>
  <si>
    <t>考核信用、执法、行政审批等3个业务归并到厅相关信息平台的完成情况，确保各系统业务平滑过渡。</t>
  </si>
  <si>
    <t>完成道路运输领域系统政企业务分离的标准化接口开发（11）</t>
  </si>
  <si>
    <t>完成班线、包车、危货运单、从业人员考试等信息系统的政企业务分离，按照业务类型开发标准接口至少3个，确保各系统业务平滑过渡。</t>
  </si>
  <si>
    <t>道路运输政务服务线上支撑应用等对外服务功能建设个数（11）</t>
  </si>
  <si>
    <t>道路运输领域系统正常运行率（11）</t>
  </si>
  <si>
    <t>省内社会范围内运营网约车公司订单数据接入家数覆盖率（11）</t>
  </si>
  <si>
    <t>道路运输领域系统使用单位满意率（11）</t>
  </si>
  <si>
    <t xml:space="preserve">1.造价协助审查：开展2025年度交通工程项目造价文件设计图工程数量核查及现场调查工作，为行业主管部门履行审批职责，提供基础保障，提高服务质量，严格工作纪律，按时按质完成审查、调查、监督、资料收集等工作，确保项目有序推进。目标如下：（1）根据关于印发《交通运输工程造价评审工作机制》的通知和《公路工程造价评审现场调查工作制度》，开展造价文件审查（（包括但不限于造价文件评审核及现场调查、收集相关造价信息数据及造价监督检查）），预期出具造价技术咨询审查报告10个，出具率达到100%。（2）造价文件协助审查，审查后审（核）减率，平均审查核减率大于或等于0.5%。（3）造价文件协助审查服务满意度，从中心投诉及厅网站受理情况进行评价，设定目标投诉小于等于2个。
2.行业标准（定额）制修订：根据《公路工程建设标准管理办法》（交通运输部 交公路规〔2020〕8号）；《公路工程造价管理暂行办法》（交通运输部 2016年第67号令）等规定以及工作职责。预期分别完成3个项目的标准（补充定额、计价依据）的编制工作。完成标准、补充定额、计价依据等3项为优，2项目为良，1项为中，0项为差。成果对主管部门做好标准定额管理工作起到指导作用。①满5年为优；②4年为良；③3年为中；④2年及以下为差。服务对象满意度满分100分，投诉10份满意度扣1分。①投诉100份（含）以下为优；②投诉101份至250份为良；③投诉251份至400份为中；④投诉401份以上为差。
3、通过研究国内农村客运、邮政快递业发展现状及趋势，梳理客货邮融合发展相关车辆、站点、信息技术、运输、安全等技术标准，分析环境、线路、基础设施、人口分布等主要因素对客货邮融合发展的影响，形成客货邮融合发展服务规范1份，申报地标，并最终完成验收。形成客货邮融合发展服务规范1份。
4、编制云南省《绿色低碳港口评价指标体系》。
</t>
  </si>
  <si>
    <t>编制云南省农村客货邮融合发展服务标准（10）</t>
  </si>
  <si>
    <t>份</t>
  </si>
  <si>
    <t>以完成云南省农村客货邮融合发展服务标准考核为指标内容。</t>
  </si>
  <si>
    <t>编制《绿色低碳港口评价指标体系》（06）</t>
  </si>
  <si>
    <t>反映《绿色低碳港口评价指标体系》编制完成情况。</t>
  </si>
  <si>
    <t>行业标准（定额）制修订成果数量指标（07）</t>
  </si>
  <si>
    <t>完成标准、补充定额、计价依据等3项为优，2项目为良，1项为中，0项为差。</t>
  </si>
  <si>
    <t>交通运输工程造价协助审查（07）</t>
  </si>
  <si>
    <t>按期完成计划的10个（包括但不限于造价文件评审核及现场调查、收集相关造价信息数据及造价监督检查）。</t>
  </si>
  <si>
    <t>经济效益</t>
  </si>
  <si>
    <t>交通运输工程造价协助审查审查结果审减率（07）</t>
  </si>
  <si>
    <t>0.5</t>
  </si>
  <si>
    <t>效益指标，送审总投资与审查后总投资对比情况，完成对造价文件的评审后,每个项目审查后总投资与送审总投资比较在考核范围内。</t>
  </si>
  <si>
    <t>社会效益问卷调查（06）</t>
  </si>
  <si>
    <t>大家对《港口（内陆）绿色低碳评价指标体系》带来的社会效益进行评分。</t>
  </si>
  <si>
    <t>可持续影响</t>
  </si>
  <si>
    <t>行业标准（定额）制修订编制成果可使用期限（07）</t>
  </si>
  <si>
    <t>年</t>
  </si>
  <si>
    <t>成果对主管部门做好标准定额管理工作起到指导作用。①满5年为优；②4年为良；③3年为中；④2年及以下为差。</t>
  </si>
  <si>
    <t>行业标准（定额）制修订公众投诉份数</t>
  </si>
  <si>
    <t>服务对象满意度满分100分，投诉10份满意度扣1分。
①投诉100份（含）以下为优；②投诉101份至250份为良；③投诉251份至400份为中；④投诉401份以上为差。</t>
  </si>
  <si>
    <t>云南省水路交通行业相关单位和部门满意度（06）</t>
  </si>
  <si>
    <t>云南省水路交通行业相关单位和部门对标准的满意度。</t>
  </si>
  <si>
    <t>交通运输工程造价协助审查审查成果投诉（07）</t>
  </si>
  <si>
    <t>满意度指标，设定审查成果投诉，从审查周期、业务水平、工作质量、工作态度、廉洁自律、服务态度方面进行评价，确保工程投资与项目建设实际对应，达到造价文件评审结果无投诉。</t>
  </si>
  <si>
    <t>运用财政资金，按照省路政总队（省交通发展中心）工作部署，履行好中心对全省交通运输行业的行政辅助和社会公众的公益服务职责职能，按目标要求完成年度各项重点工作任务，具体实现以下工作目标：
1、开展交通指挥大厅运行保障工作，保障交通指挥大厅安全运行，各项监测应急业务正常开展。2、开展公路建设竣工档案质量审查及评价工作，每年对在建或已通车的4个公路建设项目档案编制情况进行质量审查及评价,完成率达100%。3、开展云南省路网运行监测评价体系建设及业务应用，完善云南省路网运行监测指标（指数）体系，开展指标（指数）的业务应用，优化路网运行监测报告。4、开展标准化船型主尺度系列、标准化船型方案设计、特定水域船舶等调研和分析研究，形成《金沙江、澜沧江准化船型研究报告》、特定水域船舶技术规则等，促进航运和船舶建造业健康有序发展。5、交通运输数据监测分析专项经费用于开展日常交通运输数据的的监测分析，形成日报、月报；每年度编报交通运输行业《经济运行分析季度报告》；每年度编制交通流特征分析月报、重大节假日研判和运行分析报告。6、《云南交通》内部资料项目完成对我省交通运输行业新闻信息进行及时、正确、全面的报道。应急车辆保障项目主要是保障应急车辆正常运行，发生突发事件或应急演练时，能够迅速响应并及时到达事发现场。中心运行保障经费项目主要是保障省综合交通发展中心办公区及物业的环境卫生、公共秩序、日常运转、安全维护。7、加大对“四好农村路”建设保障力度，为把农村公路建好，更要管好、护好、运营好做出努力。8、完成省厅安排开展的全省公路、铁路、水路、民航发展研究，全省综合交通运输相关辅助性、事务性、技术服务工作。9、项目完成后，开展项目竣工决算及审计工作。10、交通运输工程项目监管与路网监测现场踏勘工作。</t>
  </si>
  <si>
    <t>交通运输数据监测分析日报数量（04）</t>
  </si>
  <si>
    <t>300</t>
  </si>
  <si>
    <t>以完成交通运输数据监测分析日报的数量考核。</t>
  </si>
  <si>
    <t>经济运行分析季度报告数量（04）</t>
  </si>
  <si>
    <t>以完成季度经济运行分析报告的数量考核。</t>
  </si>
  <si>
    <t>合同文件风险评估、合法性审查次数（04）</t>
  </si>
  <si>
    <t>以2025年通过风险评估、合法性审查的合同文件数量进行考核。</t>
  </si>
  <si>
    <t>开展信息化项目工程审计政府采购工作（11）</t>
  </si>
  <si>
    <t>反映信息化相关工程审计工作正常推进，项目建设工作有序开展。</t>
  </si>
  <si>
    <t>开展信息化项目工程竣工决算政府采购工作（11）</t>
  </si>
  <si>
    <t>反映信息化相关工程竣工决算工作正常推进，项目建设工作有序开展。</t>
  </si>
  <si>
    <t>档案编制质量审查及评价报告（05）</t>
  </si>
  <si>
    <t>实际完成数/计划数量。</t>
  </si>
  <si>
    <t>监测业务在岗值守率（05）</t>
  </si>
  <si>
    <t>依据云南省交通运输厅对综合交通发展中心的职能要求，结合7*24小时值守的工作要求，保障全年7*24小时专人在岗值守，值守率达100%。</t>
  </si>
  <si>
    <t>云南省路网运行监测报告量（05）</t>
  </si>
  <si>
    <t>20</t>
  </si>
  <si>
    <t>套</t>
  </si>
  <si>
    <t>云南省路网运行监测报告不少于20套。</t>
  </si>
  <si>
    <t>云南省路网运行监测指标新增数（05）</t>
  </si>
  <si>
    <t>项（个）</t>
  </si>
  <si>
    <t>新增云南省路网运行监测指标不少于5项。</t>
  </si>
  <si>
    <t>代码审计报告和软件测试报告完成份数（05）</t>
  </si>
  <si>
    <t>以完成的报告数量考核。</t>
  </si>
  <si>
    <t>期</t>
  </si>
  <si>
    <t>每年度采集整理发布重要交通运输行业信息期数指标。</t>
  </si>
  <si>
    <t>全省路网运行监测的信息和数据采集、汇总、上报率（05）</t>
  </si>
  <si>
    <t>依据接报信息进行数据汇总统计，接报、上报数据汇总统计及时率达95%。</t>
  </si>
  <si>
    <t>交通运输监测分析报告完整性（04）</t>
  </si>
  <si>
    <t>在交通运输监测分析月报、季度经济运行分析报告中，除提供交通运输各行业基础数据外，还需要对数据变化情况、波动幅度、影响要素等进行数据解读和阐释，挖掘数据价值。</t>
  </si>
  <si>
    <t>路网运行监测报告提交及时率（05）</t>
  </si>
  <si>
    <t>路网运行监测报告提交及时率不低于95%</t>
  </si>
  <si>
    <t>交通指挥大厅业务正常运转时长（05）</t>
  </si>
  <si>
    <t>交通指挥大厅路网监测相关业务正常运转大于等于1年。</t>
  </si>
  <si>
    <t>对指挥中心运转满意度（05）</t>
  </si>
  <si>
    <t>参与厅指挥中心各项工作的业务人员对指挥中心运转满意度，满意度达95%。</t>
  </si>
  <si>
    <t>服务对象的投诉次数（05）</t>
  </si>
  <si>
    <t>路网运行监测报告是否满足服务对象需求，以收到服务对象书面投诉为准，要求接到投诉次数小于等于5次。</t>
  </si>
  <si>
    <t>编外人员配合完成相关工作。</t>
  </si>
  <si>
    <t>在岗天数</t>
  </si>
  <si>
    <t>200</t>
  </si>
  <si>
    <t>天</t>
  </si>
  <si>
    <t>完成相关工作占比</t>
  </si>
  <si>
    <t>96</t>
  </si>
  <si>
    <t>对编外人员工作完成情况满意度</t>
  </si>
  <si>
    <t>反映中心相关部门对编外人员工作完成情况的满意度。</t>
  </si>
  <si>
    <t>1、按时按质举2025年云南省公路水运工程试验检测专业技术人员职业资格考试，稳定增长我省公路水运工程试验检测专业技术持证人员，为全行业提供相关专业技术人才提供基础保障。预计2025年完成19000科次报考，按时安质完成考试，按时完成上缴考务费，争取各项任务按时完成率100%，报名参考人员满意度90%以上。
2、组织完成2025年云南省二级造价工程师交通行业部分考试试题编制及抽题组卷工作，编制试卷不少于1套。
3、组织完成2025年云南省交通运输工程安管人员考试、考核、继续教育工作。预计2025年完成10200科次报考，设计继续教育课程40课时，租赁1套在线系统为安管人员提供考试报名、注册审核、继续教育等工作。
4、组织完成云南省二级造价工程师（交通运输工程）计量与计价实务考试用书编制，完成教材编制出版1套。</t>
  </si>
  <si>
    <t>3000</t>
  </si>
  <si>
    <t>人</t>
  </si>
  <si>
    <t>职业资格考试报名情况。</t>
  </si>
  <si>
    <t>云南省二级造价工程师（交通运输工程）计量与计价实务考试用书编制数量（07）</t>
  </si>
  <si>
    <t>教材编制情况。</t>
  </si>
  <si>
    <t>2025年云南省二级造价工程师（交通运输工程）考试试题编制及抽题组卷数量（07）</t>
  </si>
  <si>
    <t>专家出题组卷数量。</t>
  </si>
  <si>
    <t>年度安管人员考试、考核、继续教育人数（07）</t>
  </si>
  <si>
    <t>安管人员考试、考核、继续教育情况。</t>
  </si>
  <si>
    <t>安管人员合格证书有效时长（07）</t>
  </si>
  <si>
    <t>职业资格证书有效时长（07）</t>
  </si>
  <si>
    <t>职业资格证书有效时长。</t>
  </si>
  <si>
    <t>年度安管人员考试、考核、继续教育服务投诉次数（07）</t>
  </si>
  <si>
    <t>年度职业资格考试服务投诉次数（07）</t>
  </si>
  <si>
    <t>预算06表</t>
  </si>
  <si>
    <t>2025年政府性基金预算支出预算表</t>
  </si>
  <si>
    <t>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</si>
  <si>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</si>
  <si>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</si>
  <si>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</si>
  <si>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</si>
  <si>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</si>
  <si>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</si>
  <si>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</si>
  <si>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</si>
  <si>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</si>
  <si>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</si>
  <si>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</si>
  <si>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</si>
  <si>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汽车燃油费</t>
  </si>
  <si>
    <t>C23120302 车辆加油、添加燃料服务</t>
  </si>
  <si>
    <t>汽车维修保养费</t>
  </si>
  <si>
    <t>C23120301 车辆维修和保养服务</t>
  </si>
  <si>
    <t>汽车保险费</t>
  </si>
  <si>
    <t>C1804010201 机动车保险服务</t>
  </si>
  <si>
    <t>复印纸</t>
  </si>
  <si>
    <t>A05040101 复印纸</t>
  </si>
  <si>
    <t>云南考区公路水运工程试验检测考试</t>
  </si>
  <si>
    <t>C02080000 考试服务</t>
  </si>
  <si>
    <t>云南省二级造价工程师（交通运输工程）计量与计价实务考试用书编制</t>
  </si>
  <si>
    <t>云南省二级造价工程师（交通运输工程）考试试题编制及抽提组卷</t>
  </si>
  <si>
    <t>云南省交通运输工程安管人员考试、考核、继续教育</t>
  </si>
  <si>
    <t>云南省公路网运行监测系统代码审计、软件测试服务2025项目</t>
  </si>
  <si>
    <t>C16079900 其他运行维护服务</t>
  </si>
  <si>
    <t>云南省交通指挥大厅运行保障项目</t>
  </si>
  <si>
    <t>C16089900 其他运营服务</t>
  </si>
  <si>
    <t>采集整理发布重要交通运输信息</t>
  </si>
  <si>
    <t>C19990000 其他专业技术服务</t>
  </si>
  <si>
    <t>交通运输数据监测分析</t>
  </si>
  <si>
    <t>数据监测分析业务合法性审查</t>
  </si>
  <si>
    <t>云南省公路建设项目竣工档案质量审查及评价项目</t>
  </si>
  <si>
    <t>交通运输信息化项目建设竣工决算审核及工程审计</t>
  </si>
  <si>
    <t>C23030000 审计服务</t>
  </si>
  <si>
    <t>交通工程造价协助审查</t>
  </si>
  <si>
    <t>C20030900 评审咨询服务</t>
  </si>
  <si>
    <t>编制云南省农村客货邮融合发展服务标准</t>
  </si>
  <si>
    <t>C23080400 行业标准制修订服务</t>
  </si>
  <si>
    <t>行业标准（定额）制修订</t>
  </si>
  <si>
    <t>云南省《绿色低碳港口评价指标体系》编制</t>
  </si>
  <si>
    <t>云南省交通运输厅密码应用测评服务</t>
  </si>
  <si>
    <t>C16060000 测试评估认证服务</t>
  </si>
  <si>
    <t>云南省交通运输厅网络安全等级保护测评服务</t>
  </si>
  <si>
    <t>公路交通观测系统运维及数据处理</t>
  </si>
  <si>
    <t>省公路路政管理总队（省综合交通发展中心）ETC卡签初始化发行系统调试维护2025项目</t>
  </si>
  <si>
    <t>省公路路政管理总队（省综合交通发展中心）云南省公路网运行监测系统密码应用测评服务2025项目</t>
  </si>
  <si>
    <t>省公路路政管理总队（省综合交通发展中心）云南省公路网运行监测系统网络安全等级保护测评服务2025项目</t>
  </si>
  <si>
    <t>省公路路政管理总队（省综合交通发展中心）云南省收费公路联网收费运营在线监管平台维护2025项目</t>
  </si>
  <si>
    <t>省交通运输厅厅网站运维</t>
  </si>
  <si>
    <t>省综合交通发展中心网站运维</t>
  </si>
  <si>
    <t>省公路路政管理总队（省综合交通发展中心）云南省公路工程造价管理信息化平台维护升级2025年项目</t>
  </si>
  <si>
    <t>C16070300 软件运维服务</t>
  </si>
  <si>
    <t>省交通运输厅普通省道和农村公路“以奖代补”系统运维2025年项目</t>
  </si>
  <si>
    <t>省交通运输厅业财管理系统运行维护服务2025年项目</t>
  </si>
  <si>
    <t>公路交通观测物联网卡网络接入</t>
  </si>
  <si>
    <t>C17010200 网络接入服务</t>
  </si>
  <si>
    <t>云南省交通运输厅12328热线链路租用</t>
  </si>
  <si>
    <t>云南省交通运输厅机关互联网专线租用</t>
  </si>
  <si>
    <t>云南省交通运输厅交通行业专网接入专线链路租用</t>
  </si>
  <si>
    <t>云南省交通运输厅交通行业专网主干链路租用</t>
  </si>
  <si>
    <t>云南省交通运输厅全国高速公路信息通信联网(云南段)光纤租用</t>
  </si>
  <si>
    <t>云南省交通运输厅数据中心互联网专线租用</t>
  </si>
  <si>
    <t>省交通运输厅行业专网运维</t>
  </si>
  <si>
    <t>C16070000 运行维护服务</t>
  </si>
  <si>
    <t>云南省交通运输厅12328热线运行维护服务项目</t>
  </si>
  <si>
    <t>云南省交通运输厅道路运输领域系统维护</t>
  </si>
  <si>
    <t>云南省交通运输厅电子公文传输系统维护</t>
  </si>
  <si>
    <t>云南省交通运输厅电子政务办公系统（OA）维护</t>
  </si>
  <si>
    <t>云南省交通运输厅电子证照应用辅助系统运维</t>
  </si>
  <si>
    <t>云南省交通运输厅短信平台维护</t>
  </si>
  <si>
    <t>云南省交通运输厅及厅属单位局域网运维</t>
  </si>
  <si>
    <t>云南省交通运输厅交通视频联网平台云空间租用</t>
  </si>
  <si>
    <t>云南省交通运输厅全国高速公路信息通信网(云南段)运维</t>
  </si>
  <si>
    <t>云南省交通运输厅视频会议系统运维</t>
  </si>
  <si>
    <t>云南省交通运输厅统计系统运维费</t>
  </si>
  <si>
    <t>云南省交通运输厅网络安全运维服务</t>
  </si>
  <si>
    <t>云南省交通运输厅信用系统运维费</t>
  </si>
  <si>
    <t>云南省交通运输厅行业云机房运维</t>
  </si>
  <si>
    <t>云南省交通运输厅应急通信系统运维</t>
  </si>
  <si>
    <t>云南省交通运输厅政务服务一网通办系统运维</t>
  </si>
  <si>
    <t>云南省交通运输厅智能文件交换系统运维</t>
  </si>
  <si>
    <t>云南省交通运输厅综合执法系统运维</t>
  </si>
  <si>
    <t>云南省交通运输厅道路运输领域系统整合提升</t>
  </si>
  <si>
    <t>C16020300 软件集成实施服务</t>
  </si>
  <si>
    <t>云南省交通运输厅道路运输领域系统整合提升项目监理</t>
  </si>
  <si>
    <t>C16050000 信息化工程监理服务</t>
  </si>
  <si>
    <t>云南省交通运输厅道路运输领域系统整合提升项目设计</t>
  </si>
  <si>
    <t>C16090200 信息系统设计服务</t>
  </si>
  <si>
    <t>预算08表</t>
  </si>
  <si>
    <t>2025年部门政府购买服务预算表</t>
  </si>
  <si>
    <t>政府购买服务项目</t>
  </si>
  <si>
    <t>政府购买服务目录</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</si>
  <si>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</si>
  <si>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</si>
  <si>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</si>
  <si>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</si>
  <si>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</si>
  <si>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</si>
  <si>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</si>
  <si>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</si>
  <si>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</si>
  <si>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</si>
  <si>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</si>
  <si>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</si>
  <si>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</si>
  <si>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</si>
  <si>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</si>
  <si>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</si>
  <si>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</si>
  <si>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</si>
  <si>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</si>
  <si>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</si>
  <si>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</si>
  <si>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</si>
  <si>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</si>
  <si>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</si>
  <si>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</si>
  <si>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</si>
  <si>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</si>
  <si>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</si>
  <si>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</si>
  <si>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</si>
  <si>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</si>
  <si>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</si>
  <si>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</si>
  <si>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</si>
  <si>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</si>
  <si>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</si>
  <si>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</si>
  <si>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无形资产</t>
  </si>
  <si>
    <t>A08060303 应用软件</t>
  </si>
  <si>
    <t>道路运输行业监管服务系统</t>
  </si>
  <si>
    <t>预算11表</t>
  </si>
  <si>
    <t>2025年中央转移支付补助项目支出预算表</t>
  </si>
  <si>
    <t>上级补助</t>
  </si>
  <si>
    <t>预算12表</t>
  </si>
  <si>
    <t>2025年部门项目支出中期规划预算表</t>
  </si>
  <si>
    <t>项目级次</t>
  </si>
  <si>
    <t>2025年</t>
  </si>
  <si>
    <t>2026年</t>
  </si>
  <si>
    <t>2027年</t>
  </si>
  <si>
    <t>229 其他运转类</t>
  </si>
  <si>
    <t>本级</t>
  </si>
  <si>
    <t>311 专项业务类</t>
  </si>
  <si>
    <t>312 民生类</t>
  </si>
  <si>
    <t/>
  </si>
  <si>
    <t>反映服务对象对考试组织工作的满意度，根据信访举报、投诉等了解是否存在不满意情况（原则上无投诉视为满意）。</t>
    <phoneticPr fontId="22" type="noConversion"/>
  </si>
  <si>
    <t>反应聘用编外人员在岗天数。</t>
    <phoneticPr fontId="22" type="noConversion"/>
  </si>
  <si>
    <t>反映完成相关工作百分比。</t>
    <phoneticPr fontId="22" type="noConversion"/>
  </si>
  <si>
    <t>反映服务对象对考试、考核、继续教育工作的满意度，根据信访举报、投诉等了解是否存在不满意情况（原则上无投诉视为满意）。</t>
    <phoneticPr fontId="22" type="noConversion"/>
  </si>
  <si>
    <t>系统使用单位满意率=系统使用单位满意数/评价总数*100%。考核系统用户满意度。</t>
    <phoneticPr fontId="22" type="noConversion"/>
  </si>
  <si>
    <t>反映道路运输领域系统正常运转情况。</t>
    <phoneticPr fontId="22" type="noConversion"/>
  </si>
  <si>
    <t>统一建设道路运输政务服务线上支撑应用等对外服务功能。</t>
    <phoneticPr fontId="22" type="noConversion"/>
  </si>
  <si>
    <t>收益对象满意的数量占收益对象总数之比。</t>
    <phoneticPr fontId="22" type="noConversion"/>
  </si>
  <si>
    <t>呼叫中心限时办结率=按时完成办结次数/有效接听数量*100%。通过呼叫中心限时办结率，考核行业单位在履行行业职责，为群众及行业单位在规定时间能提供服务，解决群众问题，是建设“人民满意交通”的基本条件。</t>
    <phoneticPr fontId="22" type="noConversion"/>
  </si>
  <si>
    <t>反映按期完成2025年度季报、年报数据报送工作数量指标。</t>
    <phoneticPr fontId="22" type="noConversion"/>
  </si>
  <si>
    <t>在线的交调站点数量与约定数量之比。统计期内，全省交调数据中心收到自动化交调站点发送的数据包，判定该站点为在线。</t>
    <phoneticPr fontId="22" type="noConversion"/>
  </si>
  <si>
    <t>已巡检的交调站点数量与约定数量之比。</t>
    <phoneticPr fontId="22" type="noConversion"/>
  </si>
  <si>
    <t>反映站点故障处理情况，统计时间为从接到故障报修后，到回复故障原因的时间间隔。昆明地区24小时内，昆明地区以为，48小时内。</t>
    <phoneticPr fontId="22" type="noConversion"/>
  </si>
  <si>
    <t>说明：云南省公路路政管理总队2025年没有政府购买服务安排的支出，故该表为空表。</t>
    <phoneticPr fontId="22" type="noConversion"/>
  </si>
  <si>
    <t>说明：云南省公路路政管理总队2025年没有政府性基金预算安排的支出，故该表为空表。</t>
    <phoneticPr fontId="22" type="noConversion"/>
  </si>
  <si>
    <t>说明：云南省公路路政管理总队2025年没有省对下转移支付安排的支出，故该表为空表。</t>
    <phoneticPr fontId="22" type="noConversion"/>
  </si>
  <si>
    <t>说明：云南省公路路政管理总队2025年没有中央转移支付补助项目安排的支出，故该表为空表。</t>
    <phoneticPr fontId="22" type="noConversion"/>
  </si>
  <si>
    <t>交调站点巡检完成度（04）</t>
    <phoneticPr fontId="22" type="noConversion"/>
  </si>
  <si>
    <t>反映道路运输领域网约车管理模块充分得到使用，真正发挥出社会效益，社会网约车运营相关企业，都按照要求将数据汇聚至该平台，行业能够好的监督网约车的运行情况，发挥行业主管部门职能，为乘客提供更好地更安全地乘车环境，通过更有利地监督管理，创造更加和谐稳定的社会氛围。</t>
    <phoneticPr fontId="22" type="noConversion"/>
  </si>
  <si>
    <t>安管人员合格证书有效时长。</t>
    <phoneticPr fontId="22" type="noConversion"/>
  </si>
  <si>
    <t>云南省路网运行监测评价体系建设及业务应用项目</t>
    <phoneticPr fontId="22" type="noConversion"/>
  </si>
  <si>
    <t xml:space="preserve">1.造价协助审查：开展2025年度交通工程项目造价文件设计图工程数量核查及现场调查工作，为行业主管部门履行审批职责，提供基础保障，提高服务质量，严格工作纪律，按时按质完成审查、调查、监督、资料收集等工作，确保项目有序推进。目标如下：（1）根据关于印发《交通运输工程造价评审工作机制》的通知和《公路工程造价评审现场调查工作制度》，开展造价文件审查（包括但不限于造价文件评审核及现场调查、收集相关造价信息数据及造价监督检查），预期出具造价技术咨询审查报告10个，出具率达到100%。（2）造价文件协助审查，审查后审（核）减率，平均审查核减率大于或等于0.5%。（3）造价文件协助审查服务满意度，从中心投诉及厅网站受理情况进行评价，设定目标投诉小于等于2个。
2.行业标准（定额）制修订：根据《公路工程建设标准管理办法》（交通运输部 交公路规〔2020〕8号）；《公路工程造价管理暂行办法》（交通运输部 2016年第67号令）等规定以及工作职责。预期分别完成3个项目的标准（补充定额、计价依据）的编制工作。完成标准、补充定额、计价依据等3项为优，2项目为良，1项为中，0项为差。成果对主管部门做好标准定额管理工作起到指导作用。①满5年为优；②4年为良；③3年为中；④2年及以下为差。服务对象满意度满分100分，投诉10份满意度扣1分。①投诉100份（含）以下为优；②投诉101份至250份为良；③投诉251份至400份为中；④投诉401份以上为差。
3、通过研究国内农村客运、邮政快递业发展现状及趋势，梳理客货邮融合发展相关车辆、站点、信息技术、运输、安全等技术标准，分析环境、线路、基础设施、人口分布等主要因素对客货邮融合发展的影响，形成客货邮融合发展服务规范1份，申报地标，并最终完成验收。
4、编制云南省《绿色低碳港口评价指标体系》。
</t>
    <phoneticPr fontId="22" type="noConversion"/>
  </si>
  <si>
    <t>采集整理发布重要交通运输行业信息期数（01）</t>
    <phoneticPr fontId="22" type="noConversion"/>
  </si>
  <si>
    <t>年度职业资格考试报名人数（07）</t>
    <phoneticPr fontId="22" type="noConversion"/>
  </si>
  <si>
    <t>运用财政资金，按照省路政总队（省交通发展中心）工作部署，履行好中心对全省交通运输行业的行政辅助和社会公众的公益服务职责职能，按目标要求完成年度各项重点工作任务，具体实现以下工作目标：
1、开展交通指挥大厅运行保障工作，保障交通指挥大厅安全运行，各项监测应急业务正常开展。2、开展公路建设竣工档案质量审查及评价工作，每年对在建或已通车的4个公路建设项目档案编制情况进行质量审查及评价,完成率达100%。3、开展云南省路网运行监测评价体系建设及业务应用，完善云南省路网运行监测指标（指数）体系，开展指标（指数）的业务应用，优化路网运行监测报告。4、开展标准化船型主尺度系列、标准化船型方案设计、特定水域船舶等调研和分析研究，形成《金沙江、澜沧江标准化船型研究报告》、特定水域船舶技术规则等，促进航运和船舶建造业健康有序发展。5、交通运输数据监测分析专项经费用于开展日常交通运输数据的监测分析，形成日报、月报；每年度编报交通运输行业《经济运行分析季度报告》；每年度编制交通流特征分析月报、重大节假日研判和运行分析报告。6、采集整理发布重要交通运输行业信息，完成对我省交通运输行业新闻信息进行及时、正确、全面的报道。保障应急车辆正常运行，发生突发事件或应急演练时，能够迅速响应并及时到达事发现场。保障省综合交通发展中心办公区及物业的环境卫生、公共秩序、日常运转、安全维护。7、完成省厅安排开展的全省公路、铁路、水路、民航发展研究，全省综合交通运输相关辅助性、事务性、技术服务工作。8、开展项目竣工决算及审计工作。9、开展交通运输工程项目监管与路网监测现场踏勘工作。</t>
    <phoneticPr fontId="22" type="noConversion"/>
  </si>
</sst>
</file>

<file path=xl/styles.xml><?xml version="1.0" encoding="utf-8"?>
<styleSheet xmlns="http://schemas.openxmlformats.org/spreadsheetml/2006/main">
  <numFmts count="5">
    <numFmt numFmtId="176" formatCode="#,##0;\-#,##0;;@"/>
    <numFmt numFmtId="177" formatCode="yyyy/mm/dd"/>
    <numFmt numFmtId="178" formatCode="yyyy/mm/dd\ hh:mm:ss"/>
    <numFmt numFmtId="179" formatCode="#,##0.00;\-#,##0.00;;@"/>
    <numFmt numFmtId="180" formatCode="hh:mm:ss"/>
  </numFmts>
  <fonts count="2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9"/>
      <name val="宋体"/>
      <charset val="134"/>
      <scheme val="minor"/>
    </font>
    <font>
      <sz val="11"/>
      <color rgb="FF000000"/>
      <name val="宋体"/>
      <family val="3"/>
      <charset val="134"/>
    </font>
    <font>
      <sz val="9"/>
      <name val="宋体"/>
      <family val="2"/>
      <charset val="134"/>
    </font>
    <font>
      <sz val="10"/>
      <name val="宋体"/>
      <family val="2"/>
      <charset val="134"/>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0">
    <xf numFmtId="0" fontId="0" fillId="0" borderId="0"/>
    <xf numFmtId="178" fontId="8" fillId="0" borderId="7">
      <alignment horizontal="right" vertical="center"/>
    </xf>
    <xf numFmtId="177" fontId="8" fillId="0" borderId="7">
      <alignment horizontal="right" vertical="center"/>
    </xf>
    <xf numFmtId="10" fontId="8" fillId="0" borderId="7">
      <alignment horizontal="righ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xf numFmtId="176" fontId="8" fillId="0" borderId="7">
      <alignment horizontal="right" vertical="center"/>
    </xf>
    <xf numFmtId="0" fontId="24" fillId="0" borderId="0">
      <alignment vertical="top"/>
      <protection locked="0"/>
    </xf>
  </cellStyleXfs>
  <cellXfs count="21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6" applyNumberFormat="1" applyFont="1" applyBorder="1">
      <alignment horizontal="right" vertical="center"/>
    </xf>
    <xf numFmtId="49" fontId="5" fillId="0" borderId="7" xfId="5" applyNumberFormat="1" applyFont="1" applyBorder="1">
      <alignment horizontal="left" vertical="center" wrapText="1"/>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9" fontId="5" fillId="0" borderId="7" xfId="0" applyNumberFormat="1" applyFont="1" applyBorder="1" applyAlignment="1">
      <alignment horizontal="righ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 applyNumberFormat="1" applyFont="1" applyBorder="1">
      <alignment horizontal="left" vertical="center" wrapText="1"/>
    </xf>
    <xf numFmtId="49" fontId="8" fillId="0" borderId="0" xfId="5" applyNumberFormat="1" applyFont="1" applyBorder="1" applyAlignment="1">
      <alignment horizontal="right" vertical="center" wrapText="1"/>
    </xf>
    <xf numFmtId="49" fontId="10" fillId="0" borderId="7" xfId="5" applyNumberFormat="1" applyFont="1" applyBorder="1" applyAlignment="1">
      <alignment horizontal="center" vertical="center" wrapText="1"/>
    </xf>
    <xf numFmtId="49" fontId="11" fillId="0" borderId="7" xfId="5" applyNumberFormat="1" applyFont="1" applyBorder="1" applyAlignment="1">
      <alignment horizontal="center" vertical="center" wrapText="1"/>
    </xf>
    <xf numFmtId="49" fontId="10" fillId="0" borderId="7" xfId="5" applyNumberFormat="1" applyFont="1" applyBorder="1">
      <alignment horizontal="left" vertical="center" wrapText="1"/>
    </xf>
    <xf numFmtId="176" fontId="8" fillId="0" borderId="7" xfId="8" applyNumberFormat="1" applyFont="1" applyBorder="1">
      <alignment horizontal="right" vertical="center"/>
    </xf>
    <xf numFmtId="179" fontId="8" fillId="0" borderId="7" xfId="6" applyNumberFormat="1" applyFont="1" applyBorder="1">
      <alignment horizontal="right" vertical="center"/>
    </xf>
    <xf numFmtId="49" fontId="10" fillId="0" borderId="7" xfId="5" applyNumberFormat="1" applyFont="1" applyBorder="1" applyAlignment="1">
      <alignment horizontal="left" vertical="center" wrapText="1" inden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6" fontId="5" fillId="0" borderId="7" xfId="8" applyNumberFormat="1" applyFont="1" applyBorder="1" applyAlignment="1">
      <alignment horizontal="center" vertical="center"/>
    </xf>
    <xf numFmtId="0" fontId="3" fillId="0" borderId="6" xfId="0" applyFont="1" applyBorder="1" applyAlignment="1">
      <alignment horizontal="left" vertical="center" wrapText="1" indent="2"/>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3" fillId="0" borderId="7" xfId="0" applyFont="1" applyBorder="1" applyAlignment="1">
      <alignment horizontal="left" vertical="center" wrapText="1" inden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49" fontId="5" fillId="0" borderId="7" xfId="5" applyNumberFormat="1" applyFont="1" applyBorder="1" applyAlignment="1">
      <alignment horizontal="left" vertical="center" wrapText="1" indent="1"/>
    </xf>
    <xf numFmtId="49" fontId="5" fillId="0" borderId="7" xfId="5" applyNumberFormat="1" applyFont="1" applyBorder="1" applyAlignment="1">
      <alignment horizontal="left" vertical="center" wrapText="1" indent="2"/>
    </xf>
    <xf numFmtId="0" fontId="1" fillId="0" borderId="0" xfId="0" applyFont="1" applyBorder="1" applyAlignment="1">
      <alignment horizont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9" fillId="0" borderId="0" xfId="0" applyFont="1" applyBorder="1" applyAlignment="1">
      <alignment horizontal="center" vertical="center"/>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179" fontId="5" fillId="0" borderId="0" xfId="0" applyNumberFormat="1" applyFont="1" applyBorder="1" applyAlignment="1">
      <alignment horizontal="right"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23" fillId="0" borderId="7" xfId="0" applyFont="1" applyBorder="1" applyAlignment="1">
      <alignment horizontal="center" vertical="center"/>
    </xf>
    <xf numFmtId="0" fontId="23"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179" fontId="5" fillId="0" borderId="2" xfId="6" applyNumberFormat="1" applyFont="1" applyBorder="1">
      <alignment horizontal="right" vertical="center"/>
    </xf>
    <xf numFmtId="0" fontId="4" fillId="0" borderId="14" xfId="0" applyFont="1" applyBorder="1" applyAlignment="1">
      <alignment horizontal="center" vertical="center"/>
    </xf>
    <xf numFmtId="179" fontId="5" fillId="0" borderId="14" xfId="6" applyNumberFormat="1" applyFont="1" applyBorder="1">
      <alignment horizontal="right" vertical="center"/>
    </xf>
    <xf numFmtId="0" fontId="25" fillId="0" borderId="0" xfId="9" applyFont="1" applyFill="1" applyBorder="1" applyAlignment="1" applyProtection="1"/>
    <xf numFmtId="0" fontId="25" fillId="0" borderId="0" xfId="9" applyFont="1" applyFill="1" applyBorder="1" applyAlignment="1" applyProtection="1">
      <alignment vertical="center"/>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3" fillId="0" borderId="0" xfId="0" applyFont="1" applyBorder="1" applyAlignment="1">
      <alignment horizontal="left" vertical="center"/>
    </xf>
    <xf numFmtId="0" fontId="19" fillId="0" borderId="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Border="1" applyAlignment="1" applyProtection="1">
      <alignment horizontal="right" vertical="center"/>
      <protection locked="0"/>
    </xf>
    <xf numFmtId="0" fontId="0" fillId="0" borderId="0" xfId="0" applyFont="1" applyBorder="1"/>
    <xf numFmtId="0" fontId="12"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0" xfId="0" applyFont="1" applyBorder="1"/>
    <xf numFmtId="0" fontId="1"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7"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6" xfId="0" applyFont="1" applyBorder="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6"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0" xfId="0" applyFont="1" applyBorder="1" applyAlignment="1">
      <alignment wrapText="1"/>
    </xf>
    <xf numFmtId="0" fontId="4"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applyBorder="1" applyAlignment="1">
      <alignment horizontal="left" vertical="center"/>
    </xf>
    <xf numFmtId="0" fontId="13" fillId="0" borderId="7" xfId="0" applyFont="1" applyBorder="1" applyAlignment="1">
      <alignment horizontal="left" vertical="center" wrapText="1" indent="2"/>
    </xf>
    <xf numFmtId="0" fontId="13" fillId="0" borderId="7" xfId="0" applyFont="1" applyBorder="1" applyAlignment="1" applyProtection="1">
      <alignment horizontal="left" vertical="center" wrapText="1"/>
      <protection locked="0"/>
    </xf>
    <xf numFmtId="0" fontId="12"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11" xfId="0" applyFont="1" applyBorder="1" applyAlignment="1">
      <alignment horizontal="left" vertical="center"/>
    </xf>
    <xf numFmtId="0" fontId="1" fillId="0" borderId="0" xfId="0" applyFont="1" applyBorder="1" applyAlignment="1">
      <alignment horizontal="right" wrapText="1"/>
    </xf>
    <xf numFmtId="0" fontId="4" fillId="0" borderId="14" xfId="0" applyFont="1" applyBorder="1" applyAlignment="1">
      <alignment horizontal="center" vertical="center"/>
    </xf>
    <xf numFmtId="49" fontId="9" fillId="0" borderId="0" xfId="5" applyNumberFormat="1" applyFont="1" applyBorder="1" applyAlignment="1">
      <alignment horizontal="center" vertical="center" wrapText="1"/>
    </xf>
    <xf numFmtId="49" fontId="10" fillId="0" borderId="7" xfId="5" applyNumberFormat="1" applyFont="1" applyBorder="1" applyAlignment="1">
      <alignment horizontal="center" vertical="center" wrapText="1"/>
    </xf>
    <xf numFmtId="0" fontId="4" fillId="0" borderId="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cellXfs>
  <cellStyles count="10">
    <cellStyle name="DateStyle" xfId="2"/>
    <cellStyle name="DateTimeStyle" xfId="1"/>
    <cellStyle name="IntegralNumberStyle" xfId="8"/>
    <cellStyle name="MoneyStyle" xfId="6"/>
    <cellStyle name="Normal" xfId="9"/>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22"/>
  <sheetViews>
    <sheetView showZeros="0" zoomScale="85" zoomScaleNormal="85" workbookViewId="0">
      <selection activeCell="J16" sqref="J16"/>
    </sheetView>
  </sheetViews>
  <sheetFormatPr defaultColWidth="8" defaultRowHeight="14.25" customHeight="1"/>
  <cols>
    <col min="1" max="1" width="39.5546875" customWidth="1"/>
    <col min="2" max="2" width="25.109375" customWidth="1"/>
    <col min="3" max="3" width="40.44140625" customWidth="1"/>
    <col min="4" max="4" width="25.109375" customWidth="1"/>
  </cols>
  <sheetData>
    <row r="1" spans="1:4" ht="14.25" customHeight="1">
      <c r="A1" s="1"/>
      <c r="B1" s="1"/>
      <c r="C1" s="1"/>
      <c r="D1" s="1"/>
    </row>
    <row r="2" spans="1:4" ht="11.95" customHeight="1">
      <c r="D2" s="64" t="s">
        <v>0</v>
      </c>
    </row>
    <row r="3" spans="1:4" ht="36" customHeight="1">
      <c r="A3" s="119" t="s">
        <v>1</v>
      </c>
      <c r="B3" s="120"/>
      <c r="C3" s="120"/>
      <c r="D3" s="120"/>
    </row>
    <row r="4" spans="1:4" ht="20.95" customHeight="1">
      <c r="A4" s="121" t="str">
        <f>"单位名称："&amp;"云南省公路路政管理总队"</f>
        <v>单位名称：云南省公路路政管理总队</v>
      </c>
      <c r="B4" s="122"/>
      <c r="C4" s="86"/>
      <c r="D4" s="63" t="s">
        <v>2</v>
      </c>
    </row>
    <row r="5" spans="1:4" ht="19.5" customHeight="1">
      <c r="A5" s="123" t="s">
        <v>3</v>
      </c>
      <c r="B5" s="124"/>
      <c r="C5" s="123" t="s">
        <v>4</v>
      </c>
      <c r="D5" s="124"/>
    </row>
    <row r="6" spans="1:4" ht="19.5" customHeight="1">
      <c r="A6" s="125" t="s">
        <v>5</v>
      </c>
      <c r="B6" s="125" t="s">
        <v>6</v>
      </c>
      <c r="C6" s="125" t="s">
        <v>7</v>
      </c>
      <c r="D6" s="125" t="s">
        <v>6</v>
      </c>
    </row>
    <row r="7" spans="1:4" ht="19.5" customHeight="1">
      <c r="A7" s="126"/>
      <c r="B7" s="126"/>
      <c r="C7" s="126"/>
      <c r="D7" s="126"/>
    </row>
    <row r="8" spans="1:4" ht="25.4" customHeight="1">
      <c r="A8" s="96" t="s">
        <v>8</v>
      </c>
      <c r="B8" s="78">
        <v>71655786.609999999</v>
      </c>
      <c r="C8" s="15" t="str">
        <f>"一"&amp;"、"&amp;"社会保障和就业支出"</f>
        <v>一、社会保障和就业支出</v>
      </c>
      <c r="D8" s="78">
        <v>3319723.47</v>
      </c>
    </row>
    <row r="9" spans="1:4" ht="25.4" customHeight="1">
      <c r="A9" s="96" t="s">
        <v>9</v>
      </c>
      <c r="B9" s="78"/>
      <c r="C9" s="15" t="str">
        <f>"二"&amp;"、"&amp;"卫生健康支出"</f>
        <v>二、卫生健康支出</v>
      </c>
      <c r="D9" s="78">
        <v>3729948.21</v>
      </c>
    </row>
    <row r="10" spans="1:4" ht="25.4" customHeight="1">
      <c r="A10" s="96" t="s">
        <v>10</v>
      </c>
      <c r="B10" s="78"/>
      <c r="C10" s="15" t="str">
        <f>"三"&amp;"、"&amp;"交通运输支出"</f>
        <v>三、交通运输支出</v>
      </c>
      <c r="D10" s="78">
        <v>65565441.5</v>
      </c>
    </row>
    <row r="11" spans="1:4" ht="25.4" customHeight="1">
      <c r="A11" s="96" t="s">
        <v>11</v>
      </c>
      <c r="B11" s="55"/>
      <c r="C11" s="15" t="str">
        <f>"四"&amp;"、"&amp;"住房保障支出"</f>
        <v>四、住房保障支出</v>
      </c>
      <c r="D11" s="78">
        <v>2082573.43</v>
      </c>
    </row>
    <row r="12" spans="1:4" ht="25.4" customHeight="1">
      <c r="A12" s="96" t="s">
        <v>12</v>
      </c>
      <c r="B12" s="78"/>
      <c r="C12" s="15"/>
      <c r="D12" s="78"/>
    </row>
    <row r="13" spans="1:4" ht="25.4" customHeight="1">
      <c r="A13" s="96" t="s">
        <v>13</v>
      </c>
      <c r="B13" s="55"/>
      <c r="C13" s="15"/>
      <c r="D13" s="78"/>
    </row>
    <row r="14" spans="1:4" ht="25.4" customHeight="1">
      <c r="A14" s="96" t="s">
        <v>14</v>
      </c>
      <c r="B14" s="55"/>
      <c r="C14" s="15"/>
      <c r="D14" s="78"/>
    </row>
    <row r="15" spans="1:4" ht="25.4" customHeight="1">
      <c r="A15" s="96" t="s">
        <v>15</v>
      </c>
      <c r="B15" s="55"/>
      <c r="C15" s="15"/>
      <c r="D15" s="78"/>
    </row>
    <row r="16" spans="1:4" ht="25.4" customHeight="1">
      <c r="A16" s="104" t="s">
        <v>16</v>
      </c>
      <c r="B16" s="55"/>
      <c r="C16" s="15"/>
      <c r="D16" s="78"/>
    </row>
    <row r="17" spans="1:4" ht="25.4" customHeight="1">
      <c r="A17" s="104" t="s">
        <v>17</v>
      </c>
      <c r="B17" s="78"/>
      <c r="C17" s="15"/>
      <c r="D17" s="78"/>
    </row>
    <row r="18" spans="1:4" ht="25.4" customHeight="1">
      <c r="A18" s="105" t="s">
        <v>18</v>
      </c>
      <c r="B18" s="92">
        <v>71655786.609999999</v>
      </c>
      <c r="C18" s="93" t="s">
        <v>19</v>
      </c>
      <c r="D18" s="92">
        <v>74697686.609999999</v>
      </c>
    </row>
    <row r="19" spans="1:4" ht="25.4" customHeight="1">
      <c r="A19" s="106" t="s">
        <v>20</v>
      </c>
      <c r="B19" s="92">
        <v>3041900</v>
      </c>
      <c r="C19" s="107" t="s">
        <v>21</v>
      </c>
      <c r="D19" s="108"/>
    </row>
    <row r="20" spans="1:4" ht="25.4" customHeight="1">
      <c r="A20" s="109" t="s">
        <v>22</v>
      </c>
      <c r="B20" s="78">
        <v>3041900</v>
      </c>
      <c r="C20" s="94" t="s">
        <v>22</v>
      </c>
      <c r="D20" s="55"/>
    </row>
    <row r="21" spans="1:4" ht="25.4" customHeight="1">
      <c r="A21" s="109" t="s">
        <v>23</v>
      </c>
      <c r="B21" s="78"/>
      <c r="C21" s="94" t="s">
        <v>24</v>
      </c>
      <c r="D21" s="55"/>
    </row>
    <row r="22" spans="1:4" ht="25.4" customHeight="1">
      <c r="A22" s="110" t="s">
        <v>25</v>
      </c>
      <c r="B22" s="92">
        <v>74697686.609999999</v>
      </c>
      <c r="C22" s="93" t="s">
        <v>26</v>
      </c>
      <c r="D22" s="88">
        <v>74697686.609999999</v>
      </c>
    </row>
  </sheetData>
  <mergeCells count="8">
    <mergeCell ref="A3:D3"/>
    <mergeCell ref="A4:B4"/>
    <mergeCell ref="A5:B5"/>
    <mergeCell ref="C5:D5"/>
    <mergeCell ref="A6:A7"/>
    <mergeCell ref="B6:B7"/>
    <mergeCell ref="C6:C7"/>
    <mergeCell ref="D6:D7"/>
  </mergeCells>
  <phoneticPr fontId="22" type="noConversion"/>
  <printOptions horizontalCentered="1"/>
  <pageMargins left="0.74803149606299213" right="0.74803149606299213" top="0.98425196850393704" bottom="0.98425196850393704" header="0.51181102362204722" footer="0.51181102362204722"/>
  <pageSetup paperSize="9" scale="83" orientation="landscape" r:id="rId1"/>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1"/>
  <sheetViews>
    <sheetView showZeros="0" workbookViewId="0">
      <selection activeCell="A12" sqref="A12"/>
    </sheetView>
  </sheetViews>
  <sheetFormatPr defaultColWidth="9.109375" defaultRowHeight="14.25" customHeight="1"/>
  <cols>
    <col min="1" max="1" width="29" customWidth="1"/>
    <col min="2" max="6" width="22" customWidth="1"/>
  </cols>
  <sheetData>
    <row r="1" spans="1:6" ht="14.25" customHeight="1">
      <c r="A1" s="1"/>
      <c r="B1" s="1"/>
      <c r="C1" s="1"/>
      <c r="D1" s="1"/>
      <c r="E1" s="1"/>
      <c r="F1" s="1"/>
    </row>
    <row r="2" spans="1:6" ht="15.75" customHeight="1">
      <c r="F2" s="37" t="s">
        <v>426</v>
      </c>
    </row>
    <row r="3" spans="1:6" ht="28.5" customHeight="1">
      <c r="A3" s="141" t="s">
        <v>427</v>
      </c>
      <c r="B3" s="141"/>
      <c r="C3" s="141"/>
      <c r="D3" s="141"/>
      <c r="E3" s="141"/>
      <c r="F3" s="141"/>
    </row>
    <row r="4" spans="1:6" ht="15.05" customHeight="1">
      <c r="A4" s="65" t="str">
        <f>"单位名称："&amp;"云南省公路路政管理总队"</f>
        <v>单位名称：云南省公路路政管理总队</v>
      </c>
      <c r="B4" s="66"/>
      <c r="C4" s="66"/>
      <c r="D4" s="38"/>
      <c r="E4" s="38"/>
      <c r="F4" s="67" t="s">
        <v>2</v>
      </c>
    </row>
    <row r="5" spans="1:6" ht="18.850000000000001" customHeight="1">
      <c r="A5" s="158" t="s">
        <v>138</v>
      </c>
      <c r="B5" s="158" t="s">
        <v>50</v>
      </c>
      <c r="C5" s="158" t="s">
        <v>51</v>
      </c>
      <c r="D5" s="125" t="s">
        <v>428</v>
      </c>
      <c r="E5" s="152"/>
      <c r="F5" s="152"/>
    </row>
    <row r="6" spans="1:6" ht="29.95" customHeight="1">
      <c r="A6" s="126"/>
      <c r="B6" s="126"/>
      <c r="C6" s="126"/>
      <c r="D6" s="8" t="s">
        <v>31</v>
      </c>
      <c r="E6" s="42" t="s">
        <v>59</v>
      </c>
      <c r="F6" s="42" t="s">
        <v>60</v>
      </c>
    </row>
    <row r="7" spans="1:6" ht="16.55" customHeight="1">
      <c r="A7" s="42">
        <v>1</v>
      </c>
      <c r="B7" s="42">
        <v>2</v>
      </c>
      <c r="C7" s="42">
        <v>3</v>
      </c>
      <c r="D7" s="42">
        <v>4</v>
      </c>
      <c r="E7" s="42">
        <v>5</v>
      </c>
      <c r="F7" s="42">
        <v>6</v>
      </c>
    </row>
    <row r="8" spans="1:6" ht="20.3" customHeight="1">
      <c r="A8" s="17"/>
      <c r="B8" s="17"/>
      <c r="C8" s="17"/>
      <c r="D8" s="14"/>
      <c r="E8" s="14"/>
      <c r="F8" s="14"/>
    </row>
    <row r="9" spans="1:6" ht="17.2" customHeight="1">
      <c r="A9" s="156" t="s">
        <v>104</v>
      </c>
      <c r="B9" s="157"/>
      <c r="C9" s="157" t="s">
        <v>104</v>
      </c>
      <c r="D9" s="14"/>
      <c r="E9" s="14"/>
      <c r="F9" s="14"/>
    </row>
    <row r="11" spans="1:6" ht="14.25" customHeight="1">
      <c r="A11" s="117" t="s">
        <v>591</v>
      </c>
    </row>
  </sheetData>
  <mergeCells count="6">
    <mergeCell ref="A3:F3"/>
    <mergeCell ref="D5:F5"/>
    <mergeCell ref="A9:C9"/>
    <mergeCell ref="A5:A6"/>
    <mergeCell ref="B5:B6"/>
    <mergeCell ref="C5:C6"/>
  </mergeCells>
  <phoneticPr fontId="22" type="noConversion"/>
  <pageMargins left="0.74803149606299213" right="0.74803149606299213" top="0.98425196850393704" bottom="0.98425196850393704" header="0.51181102362204722" footer="0.51181102362204722"/>
  <pageSetup paperSize="9" scale="94" orientation="landscape" r:id="rId1"/>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72"/>
  <sheetViews>
    <sheetView showZeros="0" zoomScale="85" zoomScaleNormal="85" workbookViewId="0">
      <pane ySplit="1" topLeftCell="A11" activePane="bottomLeft" state="frozen"/>
      <selection pane="bottomLeft" activeCell="B30" sqref="B30"/>
    </sheetView>
  </sheetViews>
  <sheetFormatPr defaultColWidth="9.109375" defaultRowHeight="14.25" customHeight="1"/>
  <cols>
    <col min="1" max="1" width="41.21875" customWidth="1"/>
    <col min="2" max="2" width="39" customWidth="1"/>
    <col min="3" max="3" width="33.109375" customWidth="1"/>
    <col min="4" max="4" width="7.6640625" customWidth="1"/>
    <col min="5" max="5" width="10.33203125" customWidth="1"/>
    <col min="6" max="11" width="14.77734375" customWidth="1"/>
    <col min="12" max="16" width="12.5546875" customWidth="1"/>
    <col min="17" max="17" width="10.44140625" customWidth="1"/>
  </cols>
  <sheetData>
    <row r="1" spans="1:17" ht="14.25" customHeight="1">
      <c r="A1" s="1"/>
      <c r="B1" s="1"/>
      <c r="C1" s="1"/>
      <c r="D1" s="1"/>
      <c r="E1" s="1"/>
      <c r="F1" s="1"/>
      <c r="G1" s="1"/>
      <c r="H1" s="1"/>
      <c r="I1" s="1"/>
      <c r="J1" s="1"/>
      <c r="K1" s="1"/>
      <c r="L1" s="1"/>
      <c r="M1" s="1"/>
      <c r="N1" s="1"/>
      <c r="O1" s="1"/>
      <c r="P1" s="1"/>
      <c r="Q1" s="1"/>
    </row>
    <row r="2" spans="1:17" ht="13.6" customHeight="1">
      <c r="O2" s="36"/>
      <c r="P2" s="36"/>
      <c r="Q2" s="63" t="s">
        <v>429</v>
      </c>
    </row>
    <row r="3" spans="1:17" ht="27.85" customHeight="1">
      <c r="A3" s="191" t="s">
        <v>430</v>
      </c>
      <c r="B3" s="141"/>
      <c r="C3" s="141"/>
      <c r="D3" s="141"/>
      <c r="E3" s="141"/>
      <c r="F3" s="141"/>
      <c r="G3" s="141"/>
      <c r="H3" s="141"/>
      <c r="I3" s="141"/>
      <c r="J3" s="141"/>
      <c r="K3" s="142"/>
      <c r="L3" s="141"/>
      <c r="M3" s="141"/>
      <c r="N3" s="141"/>
      <c r="O3" s="142"/>
      <c r="P3" s="142"/>
      <c r="Q3" s="141"/>
    </row>
    <row r="4" spans="1:17" ht="18.850000000000001" customHeight="1">
      <c r="A4" s="121" t="str">
        <f>"单位名称："&amp;"云南省公路路政管理总队"</f>
        <v>单位名称：云南省公路路政管理总队</v>
      </c>
      <c r="B4" s="143"/>
      <c r="C4" s="143"/>
      <c r="D4" s="143"/>
      <c r="E4" s="143"/>
      <c r="F4" s="143"/>
      <c r="G4" s="4"/>
      <c r="H4" s="4"/>
      <c r="I4" s="4"/>
      <c r="J4" s="4"/>
      <c r="O4" s="43"/>
      <c r="P4" s="43"/>
      <c r="Q4" s="64" t="s">
        <v>129</v>
      </c>
    </row>
    <row r="5" spans="1:17" ht="15.75" customHeight="1">
      <c r="A5" s="158" t="s">
        <v>431</v>
      </c>
      <c r="B5" s="203" t="s">
        <v>432</v>
      </c>
      <c r="C5" s="203" t="s">
        <v>433</v>
      </c>
      <c r="D5" s="203" t="s">
        <v>434</v>
      </c>
      <c r="E5" s="203" t="s">
        <v>435</v>
      </c>
      <c r="F5" s="203" t="s">
        <v>436</v>
      </c>
      <c r="G5" s="192" t="s">
        <v>145</v>
      </c>
      <c r="H5" s="192"/>
      <c r="I5" s="192"/>
      <c r="J5" s="192"/>
      <c r="K5" s="193"/>
      <c r="L5" s="192"/>
      <c r="M5" s="192"/>
      <c r="N5" s="192"/>
      <c r="O5" s="194"/>
      <c r="P5" s="193"/>
      <c r="Q5" s="195"/>
    </row>
    <row r="6" spans="1:17" ht="17.2" customHeight="1">
      <c r="A6" s="183"/>
      <c r="B6" s="204"/>
      <c r="C6" s="204"/>
      <c r="D6" s="204"/>
      <c r="E6" s="204"/>
      <c r="F6" s="204"/>
      <c r="G6" s="204" t="s">
        <v>31</v>
      </c>
      <c r="H6" s="204" t="s">
        <v>34</v>
      </c>
      <c r="I6" s="204" t="s">
        <v>437</v>
      </c>
      <c r="J6" s="204" t="s">
        <v>438</v>
      </c>
      <c r="K6" s="205" t="s">
        <v>439</v>
      </c>
      <c r="L6" s="196" t="s">
        <v>440</v>
      </c>
      <c r="M6" s="196"/>
      <c r="N6" s="196"/>
      <c r="O6" s="197"/>
      <c r="P6" s="198"/>
      <c r="Q6" s="199"/>
    </row>
    <row r="7" spans="1:17" ht="54" customHeight="1">
      <c r="A7" s="164"/>
      <c r="B7" s="199"/>
      <c r="C7" s="199"/>
      <c r="D7" s="199"/>
      <c r="E7" s="199"/>
      <c r="F7" s="199"/>
      <c r="G7" s="199"/>
      <c r="H7" s="199" t="s">
        <v>33</v>
      </c>
      <c r="I7" s="199"/>
      <c r="J7" s="199"/>
      <c r="K7" s="206"/>
      <c r="L7" s="45" t="s">
        <v>33</v>
      </c>
      <c r="M7" s="45" t="s">
        <v>44</v>
      </c>
      <c r="N7" s="45" t="s">
        <v>152</v>
      </c>
      <c r="O7" s="54" t="s">
        <v>40</v>
      </c>
      <c r="P7" s="46" t="s">
        <v>41</v>
      </c>
      <c r="Q7" s="45" t="s">
        <v>42</v>
      </c>
    </row>
    <row r="8" spans="1:17" ht="15.05" customHeight="1">
      <c r="A8" s="10">
        <v>1</v>
      </c>
      <c r="B8" s="56">
        <v>2</v>
      </c>
      <c r="C8" s="56">
        <v>3</v>
      </c>
      <c r="D8" s="56">
        <v>4</v>
      </c>
      <c r="E8" s="56">
        <v>5</v>
      </c>
      <c r="F8" s="56">
        <v>6</v>
      </c>
      <c r="G8" s="57">
        <v>7</v>
      </c>
      <c r="H8" s="57">
        <v>8</v>
      </c>
      <c r="I8" s="57">
        <v>9</v>
      </c>
      <c r="J8" s="57">
        <v>10</v>
      </c>
      <c r="K8" s="57">
        <v>11</v>
      </c>
      <c r="L8" s="57">
        <v>12</v>
      </c>
      <c r="M8" s="57">
        <v>13</v>
      </c>
      <c r="N8" s="57">
        <v>14</v>
      </c>
      <c r="O8" s="57">
        <v>15</v>
      </c>
      <c r="P8" s="57">
        <v>16</v>
      </c>
      <c r="Q8" s="57">
        <v>17</v>
      </c>
    </row>
    <row r="9" spans="1:17" ht="23.6" customHeight="1">
      <c r="A9" s="47" t="s">
        <v>46</v>
      </c>
      <c r="B9" s="48"/>
      <c r="C9" s="48"/>
      <c r="D9" s="48"/>
      <c r="E9" s="58"/>
      <c r="F9" s="14">
        <v>9755060</v>
      </c>
      <c r="G9" s="14">
        <v>36665630</v>
      </c>
      <c r="H9" s="14">
        <v>36665630</v>
      </c>
      <c r="I9" s="14"/>
      <c r="J9" s="14"/>
      <c r="K9" s="14"/>
      <c r="L9" s="14"/>
      <c r="M9" s="14"/>
      <c r="N9" s="14"/>
      <c r="O9" s="14"/>
      <c r="P9" s="14"/>
      <c r="Q9" s="14"/>
    </row>
    <row r="10" spans="1:17" ht="23.6" customHeight="1">
      <c r="A10" s="59" t="s">
        <v>46</v>
      </c>
      <c r="B10" s="48"/>
      <c r="C10" s="48"/>
      <c r="D10" s="60"/>
      <c r="E10" s="61"/>
      <c r="F10" s="14">
        <v>9755060</v>
      </c>
      <c r="G10" s="14">
        <v>36665630</v>
      </c>
      <c r="H10" s="14">
        <v>36665630</v>
      </c>
      <c r="I10" s="14"/>
      <c r="J10" s="14"/>
      <c r="K10" s="14"/>
      <c r="L10" s="14"/>
      <c r="M10" s="14"/>
      <c r="N10" s="14"/>
      <c r="O10" s="14"/>
      <c r="P10" s="14"/>
      <c r="Q10" s="14"/>
    </row>
    <row r="11" spans="1:17" ht="23.6" customHeight="1">
      <c r="A11" s="62" t="s">
        <v>180</v>
      </c>
      <c r="B11" s="48" t="s">
        <v>441</v>
      </c>
      <c r="C11" s="48" t="s">
        <v>442</v>
      </c>
      <c r="D11" s="60" t="s">
        <v>328</v>
      </c>
      <c r="E11" s="61">
        <v>1</v>
      </c>
      <c r="F11" s="14"/>
      <c r="G11" s="14">
        <v>80000</v>
      </c>
      <c r="H11" s="14">
        <v>80000</v>
      </c>
      <c r="I11" s="14"/>
      <c r="J11" s="14"/>
      <c r="K11" s="14"/>
      <c r="L11" s="14"/>
      <c r="M11" s="14"/>
      <c r="N11" s="14"/>
      <c r="O11" s="14"/>
      <c r="P11" s="14"/>
      <c r="Q11" s="14"/>
    </row>
    <row r="12" spans="1:17" ht="23.6" customHeight="1">
      <c r="A12" s="62" t="s">
        <v>180</v>
      </c>
      <c r="B12" s="48" t="s">
        <v>443</v>
      </c>
      <c r="C12" s="48" t="s">
        <v>444</v>
      </c>
      <c r="D12" s="60" t="s">
        <v>328</v>
      </c>
      <c r="E12" s="61">
        <v>1</v>
      </c>
      <c r="F12" s="14"/>
      <c r="G12" s="14">
        <v>156600</v>
      </c>
      <c r="H12" s="14">
        <v>156600</v>
      </c>
      <c r="I12" s="14"/>
      <c r="J12" s="14"/>
      <c r="K12" s="14"/>
      <c r="L12" s="14"/>
      <c r="M12" s="14"/>
      <c r="N12" s="14"/>
      <c r="O12" s="14"/>
      <c r="P12" s="14"/>
      <c r="Q12" s="14"/>
    </row>
    <row r="13" spans="1:17" ht="23.6" customHeight="1">
      <c r="A13" s="62" t="s">
        <v>180</v>
      </c>
      <c r="B13" s="48" t="s">
        <v>445</v>
      </c>
      <c r="C13" s="48" t="s">
        <v>446</v>
      </c>
      <c r="D13" s="60" t="s">
        <v>328</v>
      </c>
      <c r="E13" s="61">
        <v>1</v>
      </c>
      <c r="F13" s="14"/>
      <c r="G13" s="14">
        <v>60000</v>
      </c>
      <c r="H13" s="14">
        <v>60000</v>
      </c>
      <c r="I13" s="14"/>
      <c r="J13" s="14"/>
      <c r="K13" s="14"/>
      <c r="L13" s="14"/>
      <c r="M13" s="14"/>
      <c r="N13" s="14"/>
      <c r="O13" s="14"/>
      <c r="P13" s="14"/>
      <c r="Q13" s="14"/>
    </row>
    <row r="14" spans="1:17" ht="23.6" customHeight="1">
      <c r="A14" s="62" t="s">
        <v>187</v>
      </c>
      <c r="B14" s="48" t="s">
        <v>447</v>
      </c>
      <c r="C14" s="48" t="s">
        <v>448</v>
      </c>
      <c r="D14" s="60" t="s">
        <v>328</v>
      </c>
      <c r="E14" s="61">
        <v>1</v>
      </c>
      <c r="F14" s="14">
        <v>10000</v>
      </c>
      <c r="G14" s="14">
        <v>10000</v>
      </c>
      <c r="H14" s="14">
        <v>10000</v>
      </c>
      <c r="I14" s="14"/>
      <c r="J14" s="14"/>
      <c r="K14" s="14"/>
      <c r="L14" s="14"/>
      <c r="M14" s="14"/>
      <c r="N14" s="14"/>
      <c r="O14" s="14"/>
      <c r="P14" s="14"/>
      <c r="Q14" s="14"/>
    </row>
    <row r="15" spans="1:17" ht="23.6" customHeight="1">
      <c r="A15" s="62" t="s">
        <v>225</v>
      </c>
      <c r="B15" s="48" t="s">
        <v>449</v>
      </c>
      <c r="C15" s="48" t="s">
        <v>450</v>
      </c>
      <c r="D15" s="60" t="s">
        <v>328</v>
      </c>
      <c r="E15" s="61">
        <v>1</v>
      </c>
      <c r="F15" s="14">
        <v>660500</v>
      </c>
      <c r="G15" s="14">
        <v>660500</v>
      </c>
      <c r="H15" s="14">
        <v>660500</v>
      </c>
      <c r="I15" s="14"/>
      <c r="J15" s="14"/>
      <c r="K15" s="14"/>
      <c r="L15" s="14"/>
      <c r="M15" s="14"/>
      <c r="N15" s="14"/>
      <c r="O15" s="14"/>
      <c r="P15" s="14"/>
      <c r="Q15" s="14"/>
    </row>
    <row r="16" spans="1:17" ht="23.6" customHeight="1">
      <c r="A16" s="62" t="s">
        <v>225</v>
      </c>
      <c r="B16" s="48" t="s">
        <v>451</v>
      </c>
      <c r="C16" s="48" t="s">
        <v>450</v>
      </c>
      <c r="D16" s="60" t="s">
        <v>328</v>
      </c>
      <c r="E16" s="61">
        <v>1</v>
      </c>
      <c r="F16" s="14">
        <v>208000</v>
      </c>
      <c r="G16" s="14">
        <v>208000</v>
      </c>
      <c r="H16" s="14">
        <v>208000</v>
      </c>
      <c r="I16" s="14"/>
      <c r="J16" s="14"/>
      <c r="K16" s="14"/>
      <c r="L16" s="14"/>
      <c r="M16" s="14"/>
      <c r="N16" s="14"/>
      <c r="O16" s="14"/>
      <c r="P16" s="14"/>
      <c r="Q16" s="14"/>
    </row>
    <row r="17" spans="1:17" ht="23.6" customHeight="1">
      <c r="A17" s="62" t="s">
        <v>225</v>
      </c>
      <c r="B17" s="48" t="s">
        <v>452</v>
      </c>
      <c r="C17" s="48" t="s">
        <v>450</v>
      </c>
      <c r="D17" s="60" t="s">
        <v>328</v>
      </c>
      <c r="E17" s="61">
        <v>1</v>
      </c>
      <c r="F17" s="14">
        <v>124000</v>
      </c>
      <c r="G17" s="14">
        <v>124000</v>
      </c>
      <c r="H17" s="14">
        <v>124000</v>
      </c>
      <c r="I17" s="14"/>
      <c r="J17" s="14"/>
      <c r="K17" s="14"/>
      <c r="L17" s="14"/>
      <c r="M17" s="14"/>
      <c r="N17" s="14"/>
      <c r="O17" s="14"/>
      <c r="P17" s="14"/>
      <c r="Q17" s="14"/>
    </row>
    <row r="18" spans="1:17" ht="23.6" customHeight="1">
      <c r="A18" s="62" t="s">
        <v>225</v>
      </c>
      <c r="B18" s="48" t="s">
        <v>453</v>
      </c>
      <c r="C18" s="48" t="s">
        <v>450</v>
      </c>
      <c r="D18" s="60" t="s">
        <v>328</v>
      </c>
      <c r="E18" s="61">
        <v>1</v>
      </c>
      <c r="F18" s="14">
        <v>525800</v>
      </c>
      <c r="G18" s="14">
        <v>525800</v>
      </c>
      <c r="H18" s="14">
        <v>525800</v>
      </c>
      <c r="I18" s="14"/>
      <c r="J18" s="14"/>
      <c r="K18" s="14"/>
      <c r="L18" s="14"/>
      <c r="M18" s="14"/>
      <c r="N18" s="14"/>
      <c r="O18" s="14"/>
      <c r="P18" s="14"/>
      <c r="Q18" s="14"/>
    </row>
    <row r="19" spans="1:17" ht="23.6" customHeight="1">
      <c r="A19" s="62" t="s">
        <v>221</v>
      </c>
      <c r="B19" s="48" t="s">
        <v>454</v>
      </c>
      <c r="C19" s="48" t="s">
        <v>455</v>
      </c>
      <c r="D19" s="60" t="s">
        <v>328</v>
      </c>
      <c r="E19" s="61">
        <v>1</v>
      </c>
      <c r="F19" s="14"/>
      <c r="G19" s="14">
        <v>100000</v>
      </c>
      <c r="H19" s="14">
        <v>100000</v>
      </c>
      <c r="I19" s="14"/>
      <c r="J19" s="14"/>
      <c r="K19" s="14"/>
      <c r="L19" s="14"/>
      <c r="M19" s="14"/>
      <c r="N19" s="14"/>
      <c r="O19" s="14"/>
      <c r="P19" s="14"/>
      <c r="Q19" s="14"/>
    </row>
    <row r="20" spans="1:17" ht="23.6" customHeight="1">
      <c r="A20" s="62" t="s">
        <v>221</v>
      </c>
      <c r="B20" s="48" t="s">
        <v>456</v>
      </c>
      <c r="C20" s="48" t="s">
        <v>457</v>
      </c>
      <c r="D20" s="60" t="s">
        <v>328</v>
      </c>
      <c r="E20" s="61">
        <v>1</v>
      </c>
      <c r="F20" s="14">
        <v>3350040</v>
      </c>
      <c r="G20" s="14">
        <v>3350040</v>
      </c>
      <c r="H20" s="14">
        <v>3350040</v>
      </c>
      <c r="I20" s="14"/>
      <c r="J20" s="14"/>
      <c r="K20" s="14"/>
      <c r="L20" s="14"/>
      <c r="M20" s="14"/>
      <c r="N20" s="14"/>
      <c r="O20" s="14"/>
      <c r="P20" s="14"/>
      <c r="Q20" s="14"/>
    </row>
    <row r="21" spans="1:17" ht="23.6" customHeight="1">
      <c r="A21" s="62" t="s">
        <v>221</v>
      </c>
      <c r="B21" s="48" t="s">
        <v>458</v>
      </c>
      <c r="C21" s="48" t="s">
        <v>459</v>
      </c>
      <c r="D21" s="60" t="s">
        <v>328</v>
      </c>
      <c r="E21" s="61">
        <v>1</v>
      </c>
      <c r="F21" s="14"/>
      <c r="G21" s="14">
        <v>210000</v>
      </c>
      <c r="H21" s="14">
        <v>210000</v>
      </c>
      <c r="I21" s="14"/>
      <c r="J21" s="14"/>
      <c r="K21" s="14"/>
      <c r="L21" s="14"/>
      <c r="M21" s="14"/>
      <c r="N21" s="14"/>
      <c r="O21" s="14"/>
      <c r="P21" s="14"/>
      <c r="Q21" s="14"/>
    </row>
    <row r="22" spans="1:17" ht="23.6" customHeight="1">
      <c r="A22" s="62" t="s">
        <v>221</v>
      </c>
      <c r="B22" s="48" t="s">
        <v>460</v>
      </c>
      <c r="C22" s="48" t="s">
        <v>459</v>
      </c>
      <c r="D22" s="60" t="s">
        <v>328</v>
      </c>
      <c r="E22" s="61">
        <v>1</v>
      </c>
      <c r="F22" s="14"/>
      <c r="G22" s="14">
        <v>350000</v>
      </c>
      <c r="H22" s="14">
        <v>350000</v>
      </c>
      <c r="I22" s="14"/>
      <c r="J22" s="14"/>
      <c r="K22" s="14"/>
      <c r="L22" s="14"/>
      <c r="M22" s="14"/>
      <c r="N22" s="14"/>
      <c r="O22" s="14"/>
      <c r="P22" s="14"/>
      <c r="Q22" s="14"/>
    </row>
    <row r="23" spans="1:17" ht="23.6" customHeight="1">
      <c r="A23" s="62" t="s">
        <v>221</v>
      </c>
      <c r="B23" s="48" t="s">
        <v>461</v>
      </c>
      <c r="C23" s="48" t="s">
        <v>459</v>
      </c>
      <c r="D23" s="60" t="s">
        <v>328</v>
      </c>
      <c r="E23" s="61">
        <v>1</v>
      </c>
      <c r="F23" s="14">
        <v>80000</v>
      </c>
      <c r="G23" s="14">
        <v>80000</v>
      </c>
      <c r="H23" s="14">
        <v>80000</v>
      </c>
      <c r="I23" s="14"/>
      <c r="J23" s="14"/>
      <c r="K23" s="14"/>
      <c r="L23" s="14"/>
      <c r="M23" s="14"/>
      <c r="N23" s="14"/>
      <c r="O23" s="14"/>
      <c r="P23" s="14"/>
      <c r="Q23" s="14"/>
    </row>
    <row r="24" spans="1:17" ht="23.6" customHeight="1">
      <c r="A24" s="62" t="s">
        <v>221</v>
      </c>
      <c r="B24" s="48" t="s">
        <v>462</v>
      </c>
      <c r="C24" s="48" t="s">
        <v>459</v>
      </c>
      <c r="D24" s="60" t="s">
        <v>328</v>
      </c>
      <c r="E24" s="61">
        <v>1</v>
      </c>
      <c r="F24" s="14"/>
      <c r="G24" s="14">
        <v>200000</v>
      </c>
      <c r="H24" s="14">
        <v>200000</v>
      </c>
      <c r="I24" s="14"/>
      <c r="J24" s="14"/>
      <c r="K24" s="14"/>
      <c r="L24" s="14"/>
      <c r="M24" s="14"/>
      <c r="N24" s="14"/>
      <c r="O24" s="14"/>
      <c r="P24" s="14"/>
      <c r="Q24" s="14"/>
    </row>
    <row r="25" spans="1:17" ht="23.6" customHeight="1">
      <c r="A25" s="62" t="s">
        <v>221</v>
      </c>
      <c r="B25" s="48" t="s">
        <v>597</v>
      </c>
      <c r="C25" s="48" t="s">
        <v>459</v>
      </c>
      <c r="D25" s="60" t="s">
        <v>328</v>
      </c>
      <c r="E25" s="61">
        <v>1</v>
      </c>
      <c r="F25" s="14"/>
      <c r="G25" s="14">
        <v>500000</v>
      </c>
      <c r="H25" s="14">
        <v>500000</v>
      </c>
      <c r="I25" s="14"/>
      <c r="J25" s="14"/>
      <c r="K25" s="14"/>
      <c r="L25" s="14"/>
      <c r="M25" s="14"/>
      <c r="N25" s="14"/>
      <c r="O25" s="14"/>
      <c r="P25" s="14"/>
      <c r="Q25" s="14"/>
    </row>
    <row r="26" spans="1:17" ht="23.6" customHeight="1">
      <c r="A26" s="62" t="s">
        <v>221</v>
      </c>
      <c r="B26" s="48" t="s">
        <v>463</v>
      </c>
      <c r="C26" s="48" t="s">
        <v>464</v>
      </c>
      <c r="D26" s="60" t="s">
        <v>328</v>
      </c>
      <c r="E26" s="61">
        <v>1</v>
      </c>
      <c r="F26" s="14"/>
      <c r="G26" s="14">
        <v>420000</v>
      </c>
      <c r="H26" s="14">
        <v>420000</v>
      </c>
      <c r="I26" s="14"/>
      <c r="J26" s="14"/>
      <c r="K26" s="14"/>
      <c r="L26" s="14"/>
      <c r="M26" s="14"/>
      <c r="N26" s="14"/>
      <c r="O26" s="14"/>
      <c r="P26" s="14"/>
      <c r="Q26" s="14"/>
    </row>
    <row r="27" spans="1:17" ht="23.6" customHeight="1">
      <c r="A27" s="62" t="s">
        <v>223</v>
      </c>
      <c r="B27" s="48" t="s">
        <v>465</v>
      </c>
      <c r="C27" s="48" t="s">
        <v>466</v>
      </c>
      <c r="D27" s="60" t="s">
        <v>328</v>
      </c>
      <c r="E27" s="61">
        <v>10</v>
      </c>
      <c r="F27" s="14">
        <v>600000</v>
      </c>
      <c r="G27" s="14">
        <v>600000</v>
      </c>
      <c r="H27" s="14">
        <v>600000</v>
      </c>
      <c r="I27" s="14"/>
      <c r="J27" s="14"/>
      <c r="K27" s="14"/>
      <c r="L27" s="14"/>
      <c r="M27" s="14"/>
      <c r="N27" s="14"/>
      <c r="O27" s="14"/>
      <c r="P27" s="14"/>
      <c r="Q27" s="14"/>
    </row>
    <row r="28" spans="1:17" ht="23.6" customHeight="1">
      <c r="A28" s="62" t="s">
        <v>223</v>
      </c>
      <c r="B28" s="48" t="s">
        <v>467</v>
      </c>
      <c r="C28" s="48" t="s">
        <v>468</v>
      </c>
      <c r="D28" s="60" t="s">
        <v>328</v>
      </c>
      <c r="E28" s="61">
        <v>1</v>
      </c>
      <c r="F28" s="14"/>
      <c r="G28" s="14">
        <v>150000</v>
      </c>
      <c r="H28" s="14">
        <v>150000</v>
      </c>
      <c r="I28" s="14"/>
      <c r="J28" s="14"/>
      <c r="K28" s="14"/>
      <c r="L28" s="14"/>
      <c r="M28" s="14"/>
      <c r="N28" s="14"/>
      <c r="O28" s="14"/>
      <c r="P28" s="14"/>
      <c r="Q28" s="14"/>
    </row>
    <row r="29" spans="1:17" ht="23.6" customHeight="1">
      <c r="A29" s="62" t="s">
        <v>223</v>
      </c>
      <c r="B29" s="48" t="s">
        <v>469</v>
      </c>
      <c r="C29" s="48" t="s">
        <v>468</v>
      </c>
      <c r="D29" s="60" t="s">
        <v>328</v>
      </c>
      <c r="E29" s="61">
        <v>4</v>
      </c>
      <c r="F29" s="14">
        <v>1200000</v>
      </c>
      <c r="G29" s="14">
        <v>1200000</v>
      </c>
      <c r="H29" s="14">
        <v>1200000</v>
      </c>
      <c r="I29" s="14"/>
      <c r="J29" s="14"/>
      <c r="K29" s="14"/>
      <c r="L29" s="14"/>
      <c r="M29" s="14"/>
      <c r="N29" s="14"/>
      <c r="O29" s="14"/>
      <c r="P29" s="14"/>
      <c r="Q29" s="14"/>
    </row>
    <row r="30" spans="1:17" ht="23.6" customHeight="1">
      <c r="A30" s="62" t="s">
        <v>223</v>
      </c>
      <c r="B30" s="48" t="s">
        <v>470</v>
      </c>
      <c r="C30" s="48" t="s">
        <v>468</v>
      </c>
      <c r="D30" s="60" t="s">
        <v>328</v>
      </c>
      <c r="E30" s="61">
        <v>1</v>
      </c>
      <c r="F30" s="14">
        <v>100000</v>
      </c>
      <c r="G30" s="14">
        <v>100000</v>
      </c>
      <c r="H30" s="14">
        <v>100000</v>
      </c>
      <c r="I30" s="14"/>
      <c r="J30" s="14"/>
      <c r="K30" s="14"/>
      <c r="L30" s="14"/>
      <c r="M30" s="14"/>
      <c r="N30" s="14"/>
      <c r="O30" s="14"/>
      <c r="P30" s="14"/>
      <c r="Q30" s="14"/>
    </row>
    <row r="31" spans="1:17" ht="23.6" customHeight="1">
      <c r="A31" s="62" t="s">
        <v>240</v>
      </c>
      <c r="B31" s="48" t="s">
        <v>471</v>
      </c>
      <c r="C31" s="48" t="s">
        <v>472</v>
      </c>
      <c r="D31" s="60" t="s">
        <v>328</v>
      </c>
      <c r="E31" s="61">
        <v>1</v>
      </c>
      <c r="F31" s="14"/>
      <c r="G31" s="14">
        <v>1276000</v>
      </c>
      <c r="H31" s="14">
        <v>1276000</v>
      </c>
      <c r="I31" s="14"/>
      <c r="J31" s="14"/>
      <c r="K31" s="14"/>
      <c r="L31" s="14"/>
      <c r="M31" s="14"/>
      <c r="N31" s="14"/>
      <c r="O31" s="14"/>
      <c r="P31" s="14"/>
      <c r="Q31" s="14"/>
    </row>
    <row r="32" spans="1:17" ht="23.6" customHeight="1">
      <c r="A32" s="62" t="s">
        <v>240</v>
      </c>
      <c r="B32" s="48" t="s">
        <v>473</v>
      </c>
      <c r="C32" s="48" t="s">
        <v>472</v>
      </c>
      <c r="D32" s="60" t="s">
        <v>328</v>
      </c>
      <c r="E32" s="61">
        <v>1</v>
      </c>
      <c r="F32" s="14"/>
      <c r="G32" s="14">
        <v>1092000</v>
      </c>
      <c r="H32" s="14">
        <v>1092000</v>
      </c>
      <c r="I32" s="14"/>
      <c r="J32" s="14"/>
      <c r="K32" s="14"/>
      <c r="L32" s="14"/>
      <c r="M32" s="14"/>
      <c r="N32" s="14"/>
      <c r="O32" s="14"/>
      <c r="P32" s="14"/>
      <c r="Q32" s="14"/>
    </row>
    <row r="33" spans="1:17" ht="23.6" customHeight="1">
      <c r="A33" s="62" t="s">
        <v>240</v>
      </c>
      <c r="B33" s="48" t="s">
        <v>474</v>
      </c>
      <c r="C33" s="48" t="s">
        <v>455</v>
      </c>
      <c r="D33" s="60" t="s">
        <v>328</v>
      </c>
      <c r="E33" s="61">
        <v>1</v>
      </c>
      <c r="F33" s="14"/>
      <c r="G33" s="14">
        <v>2050000</v>
      </c>
      <c r="H33" s="14">
        <v>2050000</v>
      </c>
      <c r="I33" s="14"/>
      <c r="J33" s="14"/>
      <c r="K33" s="14"/>
      <c r="L33" s="14"/>
      <c r="M33" s="14"/>
      <c r="N33" s="14"/>
      <c r="O33" s="14"/>
      <c r="P33" s="14"/>
      <c r="Q33" s="14"/>
    </row>
    <row r="34" spans="1:17" ht="23.6" customHeight="1">
      <c r="A34" s="62" t="s">
        <v>240</v>
      </c>
      <c r="B34" s="48" t="s">
        <v>475</v>
      </c>
      <c r="C34" s="48" t="s">
        <v>455</v>
      </c>
      <c r="D34" s="60" t="s">
        <v>328</v>
      </c>
      <c r="E34" s="61">
        <v>1</v>
      </c>
      <c r="F34" s="14"/>
      <c r="G34" s="14">
        <v>168000</v>
      </c>
      <c r="H34" s="14">
        <v>168000</v>
      </c>
      <c r="I34" s="14"/>
      <c r="J34" s="14"/>
      <c r="K34" s="14"/>
      <c r="L34" s="14"/>
      <c r="M34" s="14"/>
      <c r="N34" s="14"/>
      <c r="O34" s="14"/>
      <c r="P34" s="14"/>
      <c r="Q34" s="14"/>
    </row>
    <row r="35" spans="1:17" ht="23.6" customHeight="1">
      <c r="A35" s="62" t="s">
        <v>240</v>
      </c>
      <c r="B35" s="48" t="s">
        <v>476</v>
      </c>
      <c r="C35" s="48" t="s">
        <v>455</v>
      </c>
      <c r="D35" s="60" t="s">
        <v>328</v>
      </c>
      <c r="E35" s="61">
        <v>1</v>
      </c>
      <c r="F35" s="14"/>
      <c r="G35" s="14">
        <v>58000</v>
      </c>
      <c r="H35" s="14">
        <v>58000</v>
      </c>
      <c r="I35" s="14"/>
      <c r="J35" s="14"/>
      <c r="K35" s="14"/>
      <c r="L35" s="14"/>
      <c r="M35" s="14"/>
      <c r="N35" s="14"/>
      <c r="O35" s="14"/>
      <c r="P35" s="14"/>
      <c r="Q35" s="14"/>
    </row>
    <row r="36" spans="1:17" ht="23.6" customHeight="1">
      <c r="A36" s="62" t="s">
        <v>240</v>
      </c>
      <c r="B36" s="48" t="s">
        <v>477</v>
      </c>
      <c r="C36" s="48" t="s">
        <v>455</v>
      </c>
      <c r="D36" s="60" t="s">
        <v>328</v>
      </c>
      <c r="E36" s="61">
        <v>1</v>
      </c>
      <c r="F36" s="14"/>
      <c r="G36" s="14">
        <v>39000</v>
      </c>
      <c r="H36" s="14">
        <v>39000</v>
      </c>
      <c r="I36" s="14"/>
      <c r="J36" s="14"/>
      <c r="K36" s="14"/>
      <c r="L36" s="14"/>
      <c r="M36" s="14"/>
      <c r="N36" s="14"/>
      <c r="O36" s="14"/>
      <c r="P36" s="14"/>
      <c r="Q36" s="14"/>
    </row>
    <row r="37" spans="1:17" ht="23.6" customHeight="1">
      <c r="A37" s="62" t="s">
        <v>240</v>
      </c>
      <c r="B37" s="48" t="s">
        <v>478</v>
      </c>
      <c r="C37" s="48" t="s">
        <v>455</v>
      </c>
      <c r="D37" s="60" t="s">
        <v>328</v>
      </c>
      <c r="E37" s="61">
        <v>1</v>
      </c>
      <c r="F37" s="14"/>
      <c r="G37" s="14">
        <v>429000</v>
      </c>
      <c r="H37" s="14">
        <v>429000</v>
      </c>
      <c r="I37" s="14"/>
      <c r="J37" s="14"/>
      <c r="K37" s="14"/>
      <c r="L37" s="14"/>
      <c r="M37" s="14"/>
      <c r="N37" s="14"/>
      <c r="O37" s="14"/>
      <c r="P37" s="14"/>
      <c r="Q37" s="14"/>
    </row>
    <row r="38" spans="1:17" ht="23.6" customHeight="1">
      <c r="A38" s="62" t="s">
        <v>240</v>
      </c>
      <c r="B38" s="48" t="s">
        <v>479</v>
      </c>
      <c r="C38" s="48" t="s">
        <v>455</v>
      </c>
      <c r="D38" s="60" t="s">
        <v>328</v>
      </c>
      <c r="E38" s="61">
        <v>1</v>
      </c>
      <c r="F38" s="14"/>
      <c r="G38" s="14">
        <v>200000</v>
      </c>
      <c r="H38" s="14">
        <v>200000</v>
      </c>
      <c r="I38" s="14"/>
      <c r="J38" s="14"/>
      <c r="K38" s="14"/>
      <c r="L38" s="14"/>
      <c r="M38" s="14"/>
      <c r="N38" s="14"/>
      <c r="O38" s="14"/>
      <c r="P38" s="14"/>
      <c r="Q38" s="14"/>
    </row>
    <row r="39" spans="1:17" ht="23.6" customHeight="1">
      <c r="A39" s="62" t="s">
        <v>240</v>
      </c>
      <c r="B39" s="48" t="s">
        <v>480</v>
      </c>
      <c r="C39" s="48" t="s">
        <v>455</v>
      </c>
      <c r="D39" s="60" t="s">
        <v>328</v>
      </c>
      <c r="E39" s="61">
        <v>1</v>
      </c>
      <c r="F39" s="14"/>
      <c r="G39" s="14">
        <v>150000</v>
      </c>
      <c r="H39" s="14">
        <v>150000</v>
      </c>
      <c r="I39" s="14"/>
      <c r="J39" s="14"/>
      <c r="K39" s="14"/>
      <c r="L39" s="14"/>
      <c r="M39" s="14"/>
      <c r="N39" s="14"/>
      <c r="O39" s="14"/>
      <c r="P39" s="14"/>
      <c r="Q39" s="14"/>
    </row>
    <row r="40" spans="1:17" ht="23.6" customHeight="1">
      <c r="A40" s="62" t="s">
        <v>240</v>
      </c>
      <c r="B40" s="48" t="s">
        <v>481</v>
      </c>
      <c r="C40" s="48" t="s">
        <v>482</v>
      </c>
      <c r="D40" s="60" t="s">
        <v>328</v>
      </c>
      <c r="E40" s="61">
        <v>1</v>
      </c>
      <c r="F40" s="14">
        <v>699000</v>
      </c>
      <c r="G40" s="14">
        <v>699000</v>
      </c>
      <c r="H40" s="14">
        <v>699000</v>
      </c>
      <c r="I40" s="14"/>
      <c r="J40" s="14"/>
      <c r="K40" s="14"/>
      <c r="L40" s="14"/>
      <c r="M40" s="14"/>
      <c r="N40" s="14"/>
      <c r="O40" s="14"/>
      <c r="P40" s="14"/>
      <c r="Q40" s="14"/>
    </row>
    <row r="41" spans="1:17" ht="23.6" customHeight="1">
      <c r="A41" s="62" t="s">
        <v>240</v>
      </c>
      <c r="B41" s="48" t="s">
        <v>483</v>
      </c>
      <c r="C41" s="48" t="s">
        <v>482</v>
      </c>
      <c r="D41" s="60" t="s">
        <v>328</v>
      </c>
      <c r="E41" s="61">
        <v>1</v>
      </c>
      <c r="F41" s="14"/>
      <c r="G41" s="14">
        <v>600000</v>
      </c>
      <c r="H41" s="14">
        <v>600000</v>
      </c>
      <c r="I41" s="14"/>
      <c r="J41" s="14"/>
      <c r="K41" s="14"/>
      <c r="L41" s="14"/>
      <c r="M41" s="14"/>
      <c r="N41" s="14"/>
      <c r="O41" s="14"/>
      <c r="P41" s="14"/>
      <c r="Q41" s="14"/>
    </row>
    <row r="42" spans="1:17" ht="23.6" customHeight="1">
      <c r="A42" s="62" t="s">
        <v>240</v>
      </c>
      <c r="B42" s="48" t="s">
        <v>484</v>
      </c>
      <c r="C42" s="48" t="s">
        <v>482</v>
      </c>
      <c r="D42" s="60" t="s">
        <v>328</v>
      </c>
      <c r="E42" s="61">
        <v>1</v>
      </c>
      <c r="F42" s="14">
        <v>675000</v>
      </c>
      <c r="G42" s="14">
        <v>675000</v>
      </c>
      <c r="H42" s="14">
        <v>675000</v>
      </c>
      <c r="I42" s="14"/>
      <c r="J42" s="14"/>
      <c r="K42" s="14"/>
      <c r="L42" s="14"/>
      <c r="M42" s="14"/>
      <c r="N42" s="14"/>
      <c r="O42" s="14"/>
      <c r="P42" s="14"/>
      <c r="Q42" s="14"/>
    </row>
    <row r="43" spans="1:17" ht="23.6" customHeight="1">
      <c r="A43" s="62" t="s">
        <v>240</v>
      </c>
      <c r="B43" s="48" t="s">
        <v>485</v>
      </c>
      <c r="C43" s="48" t="s">
        <v>486</v>
      </c>
      <c r="D43" s="60" t="s">
        <v>328</v>
      </c>
      <c r="E43" s="61">
        <v>1</v>
      </c>
      <c r="F43" s="14"/>
      <c r="G43" s="14">
        <v>150000</v>
      </c>
      <c r="H43" s="14">
        <v>150000</v>
      </c>
      <c r="I43" s="14"/>
      <c r="J43" s="14"/>
      <c r="K43" s="14"/>
      <c r="L43" s="14"/>
      <c r="M43" s="14"/>
      <c r="N43" s="14"/>
      <c r="O43" s="14"/>
      <c r="P43" s="14"/>
      <c r="Q43" s="14"/>
    </row>
    <row r="44" spans="1:17" ht="23.6" customHeight="1">
      <c r="A44" s="62" t="s">
        <v>240</v>
      </c>
      <c r="B44" s="48" t="s">
        <v>487</v>
      </c>
      <c r="C44" s="48" t="s">
        <v>486</v>
      </c>
      <c r="D44" s="60" t="s">
        <v>328</v>
      </c>
      <c r="E44" s="61">
        <v>1</v>
      </c>
      <c r="F44" s="14"/>
      <c r="G44" s="14">
        <v>104000</v>
      </c>
      <c r="H44" s="14">
        <v>104000</v>
      </c>
      <c r="I44" s="14"/>
      <c r="J44" s="14"/>
      <c r="K44" s="14"/>
      <c r="L44" s="14"/>
      <c r="M44" s="14"/>
      <c r="N44" s="14"/>
      <c r="O44" s="14"/>
      <c r="P44" s="14"/>
      <c r="Q44" s="14"/>
    </row>
    <row r="45" spans="1:17" ht="23.6" customHeight="1">
      <c r="A45" s="62" t="s">
        <v>240</v>
      </c>
      <c r="B45" s="48" t="s">
        <v>488</v>
      </c>
      <c r="C45" s="48" t="s">
        <v>486</v>
      </c>
      <c r="D45" s="60" t="s">
        <v>328</v>
      </c>
      <c r="E45" s="61">
        <v>1</v>
      </c>
      <c r="F45" s="14"/>
      <c r="G45" s="14">
        <v>33600</v>
      </c>
      <c r="H45" s="14">
        <v>33600</v>
      </c>
      <c r="I45" s="14"/>
      <c r="J45" s="14"/>
      <c r="K45" s="14"/>
      <c r="L45" s="14"/>
      <c r="M45" s="14"/>
      <c r="N45" s="14"/>
      <c r="O45" s="14"/>
      <c r="P45" s="14"/>
      <c r="Q45" s="14"/>
    </row>
    <row r="46" spans="1:17" ht="23.6" customHeight="1">
      <c r="A46" s="62" t="s">
        <v>240</v>
      </c>
      <c r="B46" s="48" t="s">
        <v>489</v>
      </c>
      <c r="C46" s="48" t="s">
        <v>486</v>
      </c>
      <c r="D46" s="60" t="s">
        <v>328</v>
      </c>
      <c r="E46" s="61">
        <v>1</v>
      </c>
      <c r="F46" s="14"/>
      <c r="G46" s="14">
        <v>15240</v>
      </c>
      <c r="H46" s="14">
        <v>15240</v>
      </c>
      <c r="I46" s="14"/>
      <c r="J46" s="14"/>
      <c r="K46" s="14"/>
      <c r="L46" s="14"/>
      <c r="M46" s="14"/>
      <c r="N46" s="14"/>
      <c r="O46" s="14"/>
      <c r="P46" s="14"/>
      <c r="Q46" s="14"/>
    </row>
    <row r="47" spans="1:17" ht="23.6" customHeight="1">
      <c r="A47" s="62" t="s">
        <v>240</v>
      </c>
      <c r="B47" s="48" t="s">
        <v>490</v>
      </c>
      <c r="C47" s="48" t="s">
        <v>486</v>
      </c>
      <c r="D47" s="60" t="s">
        <v>328</v>
      </c>
      <c r="E47" s="61">
        <v>1</v>
      </c>
      <c r="F47" s="14"/>
      <c r="G47" s="14">
        <v>180000</v>
      </c>
      <c r="H47" s="14">
        <v>180000</v>
      </c>
      <c r="I47" s="14"/>
      <c r="J47" s="14"/>
      <c r="K47" s="14"/>
      <c r="L47" s="14"/>
      <c r="M47" s="14"/>
      <c r="N47" s="14"/>
      <c r="O47" s="14"/>
      <c r="P47" s="14"/>
      <c r="Q47" s="14"/>
    </row>
    <row r="48" spans="1:17" ht="23.6" customHeight="1">
      <c r="A48" s="62" t="s">
        <v>240</v>
      </c>
      <c r="B48" s="48" t="s">
        <v>491</v>
      </c>
      <c r="C48" s="48" t="s">
        <v>486</v>
      </c>
      <c r="D48" s="60" t="s">
        <v>328</v>
      </c>
      <c r="E48" s="61">
        <v>1</v>
      </c>
      <c r="F48" s="14"/>
      <c r="G48" s="14">
        <v>144000</v>
      </c>
      <c r="H48" s="14">
        <v>144000</v>
      </c>
      <c r="I48" s="14"/>
      <c r="J48" s="14"/>
      <c r="K48" s="14"/>
      <c r="L48" s="14"/>
      <c r="M48" s="14"/>
      <c r="N48" s="14"/>
      <c r="O48" s="14"/>
      <c r="P48" s="14"/>
      <c r="Q48" s="14"/>
    </row>
    <row r="49" spans="1:17" ht="23.6" customHeight="1">
      <c r="A49" s="62" t="s">
        <v>240</v>
      </c>
      <c r="B49" s="48" t="s">
        <v>492</v>
      </c>
      <c r="C49" s="48" t="s">
        <v>486</v>
      </c>
      <c r="D49" s="60" t="s">
        <v>328</v>
      </c>
      <c r="E49" s="61">
        <v>1</v>
      </c>
      <c r="F49" s="14"/>
      <c r="G49" s="14">
        <v>70200</v>
      </c>
      <c r="H49" s="14">
        <v>70200</v>
      </c>
      <c r="I49" s="14"/>
      <c r="J49" s="14"/>
      <c r="K49" s="14"/>
      <c r="L49" s="14"/>
      <c r="M49" s="14"/>
      <c r="N49" s="14"/>
      <c r="O49" s="14"/>
      <c r="P49" s="14"/>
      <c r="Q49" s="14"/>
    </row>
    <row r="50" spans="1:17" ht="23.6" customHeight="1">
      <c r="A50" s="62" t="s">
        <v>240</v>
      </c>
      <c r="B50" s="48" t="s">
        <v>493</v>
      </c>
      <c r="C50" s="48" t="s">
        <v>494</v>
      </c>
      <c r="D50" s="60" t="s">
        <v>328</v>
      </c>
      <c r="E50" s="61">
        <v>1</v>
      </c>
      <c r="F50" s="14"/>
      <c r="G50" s="14">
        <v>400000</v>
      </c>
      <c r="H50" s="14">
        <v>400000</v>
      </c>
      <c r="I50" s="14"/>
      <c r="J50" s="14"/>
      <c r="K50" s="14"/>
      <c r="L50" s="14"/>
      <c r="M50" s="14"/>
      <c r="N50" s="14"/>
      <c r="O50" s="14"/>
      <c r="P50" s="14"/>
      <c r="Q50" s="14"/>
    </row>
    <row r="51" spans="1:17" ht="23.6" customHeight="1">
      <c r="A51" s="62" t="s">
        <v>240</v>
      </c>
      <c r="B51" s="48" t="s">
        <v>495</v>
      </c>
      <c r="C51" s="48" t="s">
        <v>494</v>
      </c>
      <c r="D51" s="60" t="s">
        <v>328</v>
      </c>
      <c r="E51" s="61">
        <v>1</v>
      </c>
      <c r="F51" s="14"/>
      <c r="G51" s="14">
        <v>526000</v>
      </c>
      <c r="H51" s="14">
        <v>526000</v>
      </c>
      <c r="I51" s="14"/>
      <c r="J51" s="14"/>
      <c r="K51" s="14"/>
      <c r="L51" s="14"/>
      <c r="M51" s="14"/>
      <c r="N51" s="14"/>
      <c r="O51" s="14"/>
      <c r="P51" s="14"/>
      <c r="Q51" s="14"/>
    </row>
    <row r="52" spans="1:17" ht="23.6" customHeight="1">
      <c r="A52" s="62" t="s">
        <v>240</v>
      </c>
      <c r="B52" s="48" t="s">
        <v>496</v>
      </c>
      <c r="C52" s="48" t="s">
        <v>494</v>
      </c>
      <c r="D52" s="60" t="s">
        <v>328</v>
      </c>
      <c r="E52" s="61">
        <v>1</v>
      </c>
      <c r="F52" s="14"/>
      <c r="G52" s="14">
        <v>2233100</v>
      </c>
      <c r="H52" s="14">
        <v>2233100</v>
      </c>
      <c r="I52" s="14"/>
      <c r="J52" s="14"/>
      <c r="K52" s="14"/>
      <c r="L52" s="14"/>
      <c r="M52" s="14"/>
      <c r="N52" s="14"/>
      <c r="O52" s="14"/>
      <c r="P52" s="14"/>
      <c r="Q52" s="14"/>
    </row>
    <row r="53" spans="1:17" ht="23.6" customHeight="1">
      <c r="A53" s="62" t="s">
        <v>240</v>
      </c>
      <c r="B53" s="48" t="s">
        <v>497</v>
      </c>
      <c r="C53" s="48" t="s">
        <v>494</v>
      </c>
      <c r="D53" s="60" t="s">
        <v>328</v>
      </c>
      <c r="E53" s="61">
        <v>1</v>
      </c>
      <c r="F53" s="14"/>
      <c r="G53" s="14">
        <v>650000</v>
      </c>
      <c r="H53" s="14">
        <v>650000</v>
      </c>
      <c r="I53" s="14"/>
      <c r="J53" s="14"/>
      <c r="K53" s="14"/>
      <c r="L53" s="14"/>
      <c r="M53" s="14"/>
      <c r="N53" s="14"/>
      <c r="O53" s="14"/>
      <c r="P53" s="14"/>
      <c r="Q53" s="14"/>
    </row>
    <row r="54" spans="1:17" ht="23.6" customHeight="1">
      <c r="A54" s="62" t="s">
        <v>240</v>
      </c>
      <c r="B54" s="48" t="s">
        <v>498</v>
      </c>
      <c r="C54" s="48" t="s">
        <v>494</v>
      </c>
      <c r="D54" s="60" t="s">
        <v>328</v>
      </c>
      <c r="E54" s="61">
        <v>1</v>
      </c>
      <c r="F54" s="14"/>
      <c r="G54" s="14">
        <v>200000</v>
      </c>
      <c r="H54" s="14">
        <v>200000</v>
      </c>
      <c r="I54" s="14"/>
      <c r="J54" s="14"/>
      <c r="K54" s="14"/>
      <c r="L54" s="14"/>
      <c r="M54" s="14"/>
      <c r="N54" s="14"/>
      <c r="O54" s="14"/>
      <c r="P54" s="14"/>
      <c r="Q54" s="14"/>
    </row>
    <row r="55" spans="1:17" ht="23.6" customHeight="1">
      <c r="A55" s="62" t="s">
        <v>240</v>
      </c>
      <c r="B55" s="48" t="s">
        <v>499</v>
      </c>
      <c r="C55" s="48" t="s">
        <v>494</v>
      </c>
      <c r="D55" s="60" t="s">
        <v>328</v>
      </c>
      <c r="E55" s="61">
        <v>1</v>
      </c>
      <c r="F55" s="14"/>
      <c r="G55" s="14">
        <v>470000</v>
      </c>
      <c r="H55" s="14">
        <v>470000</v>
      </c>
      <c r="I55" s="14"/>
      <c r="J55" s="14"/>
      <c r="K55" s="14"/>
      <c r="L55" s="14"/>
      <c r="M55" s="14"/>
      <c r="N55" s="14"/>
      <c r="O55" s="14"/>
      <c r="P55" s="14"/>
      <c r="Q55" s="14"/>
    </row>
    <row r="56" spans="1:17" ht="23.6" customHeight="1">
      <c r="A56" s="62" t="s">
        <v>240</v>
      </c>
      <c r="B56" s="48" t="s">
        <v>500</v>
      </c>
      <c r="C56" s="48" t="s">
        <v>494</v>
      </c>
      <c r="D56" s="60" t="s">
        <v>328</v>
      </c>
      <c r="E56" s="61">
        <v>1</v>
      </c>
      <c r="F56" s="14"/>
      <c r="G56" s="14">
        <v>200000</v>
      </c>
      <c r="H56" s="14">
        <v>200000</v>
      </c>
      <c r="I56" s="14"/>
      <c r="J56" s="14"/>
      <c r="K56" s="14"/>
      <c r="L56" s="14"/>
      <c r="M56" s="14"/>
      <c r="N56" s="14"/>
      <c r="O56" s="14"/>
      <c r="P56" s="14"/>
      <c r="Q56" s="14"/>
    </row>
    <row r="57" spans="1:17" ht="23.6" customHeight="1">
      <c r="A57" s="62" t="s">
        <v>240</v>
      </c>
      <c r="B57" s="48" t="s">
        <v>501</v>
      </c>
      <c r="C57" s="48" t="s">
        <v>494</v>
      </c>
      <c r="D57" s="60" t="s">
        <v>328</v>
      </c>
      <c r="E57" s="61">
        <v>1</v>
      </c>
      <c r="F57" s="14"/>
      <c r="G57" s="14">
        <v>590000</v>
      </c>
      <c r="H57" s="14">
        <v>590000</v>
      </c>
      <c r="I57" s="14"/>
      <c r="J57" s="14"/>
      <c r="K57" s="14"/>
      <c r="L57" s="14"/>
      <c r="M57" s="14"/>
      <c r="N57" s="14"/>
      <c r="O57" s="14"/>
      <c r="P57" s="14"/>
      <c r="Q57" s="14"/>
    </row>
    <row r="58" spans="1:17" ht="23.6" customHeight="1">
      <c r="A58" s="62" t="s">
        <v>240</v>
      </c>
      <c r="B58" s="48" t="s">
        <v>502</v>
      </c>
      <c r="C58" s="48" t="s">
        <v>494</v>
      </c>
      <c r="D58" s="60" t="s">
        <v>328</v>
      </c>
      <c r="E58" s="61">
        <v>1</v>
      </c>
      <c r="F58" s="14"/>
      <c r="G58" s="14">
        <v>942700</v>
      </c>
      <c r="H58" s="14">
        <v>942700</v>
      </c>
      <c r="I58" s="14"/>
      <c r="J58" s="14"/>
      <c r="K58" s="14"/>
      <c r="L58" s="14"/>
      <c r="M58" s="14"/>
      <c r="N58" s="14"/>
      <c r="O58" s="14"/>
      <c r="P58" s="14"/>
      <c r="Q58" s="14"/>
    </row>
    <row r="59" spans="1:17" ht="23.6" customHeight="1">
      <c r="A59" s="62" t="s">
        <v>240</v>
      </c>
      <c r="B59" s="48" t="s">
        <v>503</v>
      </c>
      <c r="C59" s="48" t="s">
        <v>494</v>
      </c>
      <c r="D59" s="60" t="s">
        <v>328</v>
      </c>
      <c r="E59" s="61">
        <v>1</v>
      </c>
      <c r="F59" s="14"/>
      <c r="G59" s="14">
        <v>160000</v>
      </c>
      <c r="H59" s="14">
        <v>160000</v>
      </c>
      <c r="I59" s="14"/>
      <c r="J59" s="14"/>
      <c r="K59" s="14"/>
      <c r="L59" s="14"/>
      <c r="M59" s="14"/>
      <c r="N59" s="14"/>
      <c r="O59" s="14"/>
      <c r="P59" s="14"/>
      <c r="Q59" s="14"/>
    </row>
    <row r="60" spans="1:17" ht="23.6" customHeight="1">
      <c r="A60" s="62" t="s">
        <v>240</v>
      </c>
      <c r="B60" s="48" t="s">
        <v>504</v>
      </c>
      <c r="C60" s="48" t="s">
        <v>494</v>
      </c>
      <c r="D60" s="60" t="s">
        <v>328</v>
      </c>
      <c r="E60" s="61">
        <v>1</v>
      </c>
      <c r="F60" s="14"/>
      <c r="G60" s="14">
        <v>700000</v>
      </c>
      <c r="H60" s="14">
        <v>700000</v>
      </c>
      <c r="I60" s="14"/>
      <c r="J60" s="14"/>
      <c r="K60" s="14"/>
      <c r="L60" s="14"/>
      <c r="M60" s="14"/>
      <c r="N60" s="14"/>
      <c r="O60" s="14"/>
      <c r="P60" s="14"/>
      <c r="Q60" s="14"/>
    </row>
    <row r="61" spans="1:17" ht="23.6" customHeight="1">
      <c r="A61" s="62" t="s">
        <v>240</v>
      </c>
      <c r="B61" s="48" t="s">
        <v>505</v>
      </c>
      <c r="C61" s="48" t="s">
        <v>494</v>
      </c>
      <c r="D61" s="60" t="s">
        <v>328</v>
      </c>
      <c r="E61" s="61">
        <v>1</v>
      </c>
      <c r="F61" s="14"/>
      <c r="G61" s="14">
        <v>500000</v>
      </c>
      <c r="H61" s="14">
        <v>500000</v>
      </c>
      <c r="I61" s="14"/>
      <c r="J61" s="14"/>
      <c r="K61" s="14"/>
      <c r="L61" s="14"/>
      <c r="M61" s="14"/>
      <c r="N61" s="14"/>
      <c r="O61" s="14"/>
      <c r="P61" s="14"/>
      <c r="Q61" s="14"/>
    </row>
    <row r="62" spans="1:17" ht="23.6" customHeight="1">
      <c r="A62" s="62" t="s">
        <v>240</v>
      </c>
      <c r="B62" s="48" t="s">
        <v>506</v>
      </c>
      <c r="C62" s="48" t="s">
        <v>494</v>
      </c>
      <c r="D62" s="60" t="s">
        <v>328</v>
      </c>
      <c r="E62" s="61">
        <v>1</v>
      </c>
      <c r="F62" s="14"/>
      <c r="G62" s="14">
        <v>1418750</v>
      </c>
      <c r="H62" s="14">
        <v>1418750</v>
      </c>
      <c r="I62" s="14"/>
      <c r="J62" s="14"/>
      <c r="K62" s="14"/>
      <c r="L62" s="14"/>
      <c r="M62" s="14"/>
      <c r="N62" s="14"/>
      <c r="O62" s="14"/>
      <c r="P62" s="14"/>
      <c r="Q62" s="14"/>
    </row>
    <row r="63" spans="1:17" ht="23.6" customHeight="1">
      <c r="A63" s="62" t="s">
        <v>240</v>
      </c>
      <c r="B63" s="48" t="s">
        <v>507</v>
      </c>
      <c r="C63" s="48" t="s">
        <v>494</v>
      </c>
      <c r="D63" s="60" t="s">
        <v>328</v>
      </c>
      <c r="E63" s="61">
        <v>1</v>
      </c>
      <c r="F63" s="14">
        <v>800000</v>
      </c>
      <c r="G63" s="14">
        <v>800000</v>
      </c>
      <c r="H63" s="14">
        <v>800000</v>
      </c>
      <c r="I63" s="14"/>
      <c r="J63" s="14"/>
      <c r="K63" s="14"/>
      <c r="L63" s="14"/>
      <c r="M63" s="14"/>
      <c r="N63" s="14"/>
      <c r="O63" s="14"/>
      <c r="P63" s="14"/>
      <c r="Q63" s="14"/>
    </row>
    <row r="64" spans="1:17" ht="23.6" customHeight="1">
      <c r="A64" s="62" t="s">
        <v>240</v>
      </c>
      <c r="B64" s="48" t="s">
        <v>508</v>
      </c>
      <c r="C64" s="48" t="s">
        <v>494</v>
      </c>
      <c r="D64" s="60" t="s">
        <v>328</v>
      </c>
      <c r="E64" s="61">
        <v>1</v>
      </c>
      <c r="F64" s="14"/>
      <c r="G64" s="14">
        <v>1547100</v>
      </c>
      <c r="H64" s="14">
        <v>1547100</v>
      </c>
      <c r="I64" s="14"/>
      <c r="J64" s="14"/>
      <c r="K64" s="14"/>
      <c r="L64" s="14"/>
      <c r="M64" s="14"/>
      <c r="N64" s="14"/>
      <c r="O64" s="14"/>
      <c r="P64" s="14"/>
      <c r="Q64" s="14"/>
    </row>
    <row r="65" spans="1:17" ht="23.6" customHeight="1">
      <c r="A65" s="62" t="s">
        <v>240</v>
      </c>
      <c r="B65" s="48" t="s">
        <v>509</v>
      </c>
      <c r="C65" s="48" t="s">
        <v>494</v>
      </c>
      <c r="D65" s="60" t="s">
        <v>328</v>
      </c>
      <c r="E65" s="61">
        <v>1</v>
      </c>
      <c r="F65" s="14"/>
      <c r="G65" s="14">
        <v>1000000</v>
      </c>
      <c r="H65" s="14">
        <v>1000000</v>
      </c>
      <c r="I65" s="14"/>
      <c r="J65" s="14"/>
      <c r="K65" s="14"/>
      <c r="L65" s="14"/>
      <c r="M65" s="14"/>
      <c r="N65" s="14"/>
      <c r="O65" s="14"/>
      <c r="P65" s="14"/>
      <c r="Q65" s="14"/>
    </row>
    <row r="66" spans="1:17" ht="23.6" customHeight="1">
      <c r="A66" s="62" t="s">
        <v>240</v>
      </c>
      <c r="B66" s="48" t="s">
        <v>510</v>
      </c>
      <c r="C66" s="48" t="s">
        <v>494</v>
      </c>
      <c r="D66" s="60" t="s">
        <v>328</v>
      </c>
      <c r="E66" s="61">
        <v>1</v>
      </c>
      <c r="F66" s="14">
        <v>500000</v>
      </c>
      <c r="G66" s="14">
        <v>500000</v>
      </c>
      <c r="H66" s="14">
        <v>500000</v>
      </c>
      <c r="I66" s="14"/>
      <c r="J66" s="14"/>
      <c r="K66" s="14"/>
      <c r="L66" s="14"/>
      <c r="M66" s="14"/>
      <c r="N66" s="14"/>
      <c r="O66" s="14"/>
      <c r="P66" s="14"/>
      <c r="Q66" s="14"/>
    </row>
    <row r="67" spans="1:17" ht="23.6" customHeight="1">
      <c r="A67" s="62" t="s">
        <v>240</v>
      </c>
      <c r="B67" s="48" t="s">
        <v>511</v>
      </c>
      <c r="C67" s="48" t="s">
        <v>494</v>
      </c>
      <c r="D67" s="60" t="s">
        <v>328</v>
      </c>
      <c r="E67" s="61">
        <v>1</v>
      </c>
      <c r="F67" s="14"/>
      <c r="G67" s="14">
        <v>110000</v>
      </c>
      <c r="H67" s="14">
        <v>110000</v>
      </c>
      <c r="I67" s="14"/>
      <c r="J67" s="14"/>
      <c r="K67" s="14"/>
      <c r="L67" s="14"/>
      <c r="M67" s="14"/>
      <c r="N67" s="14"/>
      <c r="O67" s="14"/>
      <c r="P67" s="14"/>
      <c r="Q67" s="14"/>
    </row>
    <row r="68" spans="1:17" ht="23.6" customHeight="1">
      <c r="A68" s="62" t="s">
        <v>240</v>
      </c>
      <c r="B68" s="48" t="s">
        <v>512</v>
      </c>
      <c r="C68" s="48" t="s">
        <v>494</v>
      </c>
      <c r="D68" s="60" t="s">
        <v>328</v>
      </c>
      <c r="E68" s="61">
        <v>1</v>
      </c>
      <c r="F68" s="14"/>
      <c r="G68" s="14">
        <v>500000</v>
      </c>
      <c r="H68" s="14">
        <v>500000</v>
      </c>
      <c r="I68" s="14"/>
      <c r="J68" s="14"/>
      <c r="K68" s="14"/>
      <c r="L68" s="14"/>
      <c r="M68" s="14"/>
      <c r="N68" s="14"/>
      <c r="O68" s="14"/>
      <c r="P68" s="14"/>
      <c r="Q68" s="14"/>
    </row>
    <row r="69" spans="1:17" ht="23.6" customHeight="1">
      <c r="A69" s="62" t="s">
        <v>236</v>
      </c>
      <c r="B69" s="48" t="s">
        <v>513</v>
      </c>
      <c r="C69" s="48" t="s">
        <v>514</v>
      </c>
      <c r="D69" s="60" t="s">
        <v>328</v>
      </c>
      <c r="E69" s="61">
        <v>1</v>
      </c>
      <c r="F69" s="14"/>
      <c r="G69" s="14">
        <v>5777280</v>
      </c>
      <c r="H69" s="14">
        <v>5777280</v>
      </c>
      <c r="I69" s="14"/>
      <c r="J69" s="14"/>
      <c r="K69" s="14"/>
      <c r="L69" s="14"/>
      <c r="M69" s="14"/>
      <c r="N69" s="14"/>
      <c r="O69" s="14"/>
      <c r="P69" s="14"/>
      <c r="Q69" s="14"/>
    </row>
    <row r="70" spans="1:17" ht="23.6" customHeight="1">
      <c r="A70" s="62" t="s">
        <v>236</v>
      </c>
      <c r="B70" s="48" t="s">
        <v>515</v>
      </c>
      <c r="C70" s="48" t="s">
        <v>516</v>
      </c>
      <c r="D70" s="60" t="s">
        <v>328</v>
      </c>
      <c r="E70" s="61">
        <v>1</v>
      </c>
      <c r="F70" s="14">
        <v>111360</v>
      </c>
      <c r="G70" s="14">
        <v>111360</v>
      </c>
      <c r="H70" s="14">
        <v>111360</v>
      </c>
      <c r="I70" s="14"/>
      <c r="J70" s="14"/>
      <c r="K70" s="14"/>
      <c r="L70" s="14"/>
      <c r="M70" s="14"/>
      <c r="N70" s="14"/>
      <c r="O70" s="14"/>
      <c r="P70" s="14"/>
      <c r="Q70" s="14"/>
    </row>
    <row r="71" spans="1:17" ht="23.6" customHeight="1">
      <c r="A71" s="62" t="s">
        <v>236</v>
      </c>
      <c r="B71" s="48" t="s">
        <v>517</v>
      </c>
      <c r="C71" s="48" t="s">
        <v>518</v>
      </c>
      <c r="D71" s="60" t="s">
        <v>328</v>
      </c>
      <c r="E71" s="61">
        <v>1</v>
      </c>
      <c r="F71" s="14">
        <v>111360</v>
      </c>
      <c r="G71" s="14">
        <v>111360</v>
      </c>
      <c r="H71" s="14">
        <v>111360</v>
      </c>
      <c r="I71" s="14"/>
      <c r="J71" s="14"/>
      <c r="K71" s="14"/>
      <c r="L71" s="14"/>
      <c r="M71" s="14"/>
      <c r="N71" s="14"/>
      <c r="O71" s="14"/>
      <c r="P71" s="14"/>
      <c r="Q71" s="14"/>
    </row>
    <row r="72" spans="1:17" ht="20.95" customHeight="1">
      <c r="A72" s="200" t="s">
        <v>104</v>
      </c>
      <c r="B72" s="201"/>
      <c r="C72" s="201"/>
      <c r="D72" s="201"/>
      <c r="E72" s="202"/>
      <c r="F72" s="14">
        <v>9755060</v>
      </c>
      <c r="G72" s="14">
        <v>36665630</v>
      </c>
      <c r="H72" s="14">
        <v>36665630</v>
      </c>
      <c r="I72" s="14"/>
      <c r="J72" s="14"/>
      <c r="K72" s="14"/>
      <c r="L72" s="14"/>
      <c r="M72" s="14"/>
      <c r="N72" s="14"/>
      <c r="O72" s="14"/>
      <c r="P72" s="14"/>
      <c r="Q72" s="14"/>
    </row>
  </sheetData>
  <mergeCells count="16">
    <mergeCell ref="A3:Q3"/>
    <mergeCell ref="A4:F4"/>
    <mergeCell ref="G5:Q5"/>
    <mergeCell ref="L6:Q6"/>
    <mergeCell ref="A72:E72"/>
    <mergeCell ref="A5:A7"/>
    <mergeCell ref="B5:B7"/>
    <mergeCell ref="C5:C7"/>
    <mergeCell ref="D5:D7"/>
    <mergeCell ref="E5:E7"/>
    <mergeCell ref="F5:F7"/>
    <mergeCell ref="G6:G7"/>
    <mergeCell ref="H6:H7"/>
    <mergeCell ref="I6:I7"/>
    <mergeCell ref="J6:J7"/>
    <mergeCell ref="K6:K7"/>
  </mergeCells>
  <phoneticPr fontId="22" type="noConversion"/>
  <printOptions horizontalCentered="1"/>
  <pageMargins left="0.74803149606299213" right="0.74803149606299213" top="0.78740157480314965" bottom="0.78740157480314965" header="0.51181102362204722" footer="0.51181102362204722"/>
  <pageSetup paperSize="9" scale="29" orientation="landscape" r:id="rId1"/>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3"/>
  <sheetViews>
    <sheetView showZeros="0" workbookViewId="0">
      <pane ySplit="1" topLeftCell="A2" activePane="bottomLeft" state="frozen"/>
      <selection pane="bottomLeft" activeCell="A14" sqref="A14"/>
    </sheetView>
  </sheetViews>
  <sheetFormatPr defaultColWidth="9.109375" defaultRowHeight="14.25" customHeight="1"/>
  <cols>
    <col min="1" max="4" width="11.21875" customWidth="1"/>
    <col min="5" max="5" width="14" customWidth="1"/>
    <col min="6" max="14" width="11.21875" customWidth="1"/>
  </cols>
  <sheetData>
    <row r="1" spans="1:14" ht="14.25" customHeight="1">
      <c r="A1" s="1"/>
      <c r="B1" s="1"/>
      <c r="C1" s="1"/>
      <c r="D1" s="1"/>
      <c r="E1" s="1"/>
      <c r="F1" s="1"/>
      <c r="G1" s="1"/>
      <c r="H1" s="1"/>
      <c r="I1" s="1"/>
      <c r="J1" s="1"/>
      <c r="K1" s="1"/>
      <c r="L1" s="1"/>
      <c r="M1" s="1"/>
      <c r="N1" s="1"/>
    </row>
    <row r="2" spans="1:14" ht="13.6" customHeight="1">
      <c r="A2" s="40"/>
      <c r="B2" s="40"/>
      <c r="C2" s="40"/>
      <c r="D2" s="40"/>
      <c r="E2" s="40"/>
      <c r="F2" s="40"/>
      <c r="G2" s="40"/>
      <c r="H2" s="44"/>
      <c r="I2" s="40"/>
      <c r="J2" s="40"/>
      <c r="K2" s="40"/>
      <c r="L2" s="36"/>
      <c r="M2" s="50"/>
      <c r="N2" s="51" t="s">
        <v>519</v>
      </c>
    </row>
    <row r="3" spans="1:14" ht="27.85" customHeight="1">
      <c r="A3" s="191" t="s">
        <v>520</v>
      </c>
      <c r="B3" s="207"/>
      <c r="C3" s="207"/>
      <c r="D3" s="207"/>
      <c r="E3" s="207"/>
      <c r="F3" s="207"/>
      <c r="G3" s="207"/>
      <c r="H3" s="208"/>
      <c r="I3" s="207"/>
      <c r="J3" s="207"/>
      <c r="K3" s="207"/>
      <c r="L3" s="142"/>
      <c r="M3" s="208"/>
      <c r="N3" s="207"/>
    </row>
    <row r="4" spans="1:14" ht="18.850000000000001" customHeight="1">
      <c r="A4" s="209" t="str">
        <f>"单位名称："&amp;"云南省公路路政管理总队"</f>
        <v>单位名称：云南省公路路政管理总队</v>
      </c>
      <c r="B4" s="151"/>
      <c r="C4" s="151"/>
      <c r="D4" s="38"/>
      <c r="E4" s="38"/>
      <c r="F4" s="38"/>
      <c r="G4" s="38"/>
      <c r="H4" s="44"/>
      <c r="I4" s="40"/>
      <c r="J4" s="40"/>
      <c r="K4" s="40"/>
      <c r="L4" s="43"/>
      <c r="M4" s="52"/>
      <c r="N4" s="53" t="s">
        <v>129</v>
      </c>
    </row>
    <row r="5" spans="1:14" ht="15.75" customHeight="1">
      <c r="A5" s="158" t="s">
        <v>431</v>
      </c>
      <c r="B5" s="203" t="s">
        <v>521</v>
      </c>
      <c r="C5" s="203" t="s">
        <v>522</v>
      </c>
      <c r="D5" s="192" t="s">
        <v>145</v>
      </c>
      <c r="E5" s="192"/>
      <c r="F5" s="192"/>
      <c r="G5" s="192"/>
      <c r="H5" s="193"/>
      <c r="I5" s="192"/>
      <c r="J5" s="192"/>
      <c r="K5" s="192"/>
      <c r="L5" s="194"/>
      <c r="M5" s="193"/>
      <c r="N5" s="195"/>
    </row>
    <row r="6" spans="1:14" ht="17.2" customHeight="1">
      <c r="A6" s="183"/>
      <c r="B6" s="204"/>
      <c r="C6" s="204"/>
      <c r="D6" s="204" t="s">
        <v>31</v>
      </c>
      <c r="E6" s="204" t="s">
        <v>34</v>
      </c>
      <c r="F6" s="204" t="s">
        <v>437</v>
      </c>
      <c r="G6" s="204" t="s">
        <v>438</v>
      </c>
      <c r="H6" s="205" t="s">
        <v>439</v>
      </c>
      <c r="I6" s="196" t="s">
        <v>440</v>
      </c>
      <c r="J6" s="196"/>
      <c r="K6" s="196"/>
      <c r="L6" s="197"/>
      <c r="M6" s="198"/>
      <c r="N6" s="199"/>
    </row>
    <row r="7" spans="1:14" ht="54" customHeight="1">
      <c r="A7" s="164"/>
      <c r="B7" s="199"/>
      <c r="C7" s="199"/>
      <c r="D7" s="199"/>
      <c r="E7" s="199"/>
      <c r="F7" s="199"/>
      <c r="G7" s="199"/>
      <c r="H7" s="206"/>
      <c r="I7" s="45" t="s">
        <v>33</v>
      </c>
      <c r="J7" s="45" t="s">
        <v>44</v>
      </c>
      <c r="K7" s="45" t="s">
        <v>152</v>
      </c>
      <c r="L7" s="54" t="s">
        <v>40</v>
      </c>
      <c r="M7" s="46" t="s">
        <v>41</v>
      </c>
      <c r="N7" s="45" t="s">
        <v>42</v>
      </c>
    </row>
    <row r="8" spans="1:14" ht="15.05" customHeight="1">
      <c r="A8" s="9">
        <v>1</v>
      </c>
      <c r="B8" s="45">
        <v>2</v>
      </c>
      <c r="C8" s="45">
        <v>3</v>
      </c>
      <c r="D8" s="46">
        <v>4</v>
      </c>
      <c r="E8" s="46">
        <v>5</v>
      </c>
      <c r="F8" s="46">
        <v>6</v>
      </c>
      <c r="G8" s="46">
        <v>7</v>
      </c>
      <c r="H8" s="46">
        <v>8</v>
      </c>
      <c r="I8" s="46">
        <v>9</v>
      </c>
      <c r="J8" s="46">
        <v>10</v>
      </c>
      <c r="K8" s="46">
        <v>11</v>
      </c>
      <c r="L8" s="46">
        <v>12</v>
      </c>
      <c r="M8" s="46">
        <v>13</v>
      </c>
      <c r="N8" s="46">
        <v>14</v>
      </c>
    </row>
    <row r="9" spans="1:14" ht="20.95" customHeight="1">
      <c r="A9" s="47"/>
      <c r="B9" s="48"/>
      <c r="C9" s="48"/>
      <c r="D9" s="49"/>
      <c r="E9" s="49"/>
      <c r="F9" s="49"/>
      <c r="G9" s="49"/>
      <c r="H9" s="49"/>
      <c r="I9" s="49"/>
      <c r="J9" s="49"/>
      <c r="K9" s="49"/>
      <c r="L9" s="55"/>
      <c r="M9" s="49"/>
      <c r="N9" s="49"/>
    </row>
    <row r="10" spans="1:14" ht="20.95" customHeight="1">
      <c r="A10" s="47"/>
      <c r="B10" s="48"/>
      <c r="C10" s="48"/>
      <c r="D10" s="49"/>
      <c r="E10" s="49"/>
      <c r="F10" s="49"/>
      <c r="G10" s="49"/>
      <c r="H10" s="49"/>
      <c r="I10" s="49"/>
      <c r="J10" s="49"/>
      <c r="K10" s="49"/>
      <c r="L10" s="55"/>
      <c r="M10" s="49"/>
      <c r="N10" s="49"/>
    </row>
    <row r="11" spans="1:14" ht="20.95" customHeight="1">
      <c r="A11" s="200" t="s">
        <v>104</v>
      </c>
      <c r="B11" s="201"/>
      <c r="C11" s="210"/>
      <c r="D11" s="49"/>
      <c r="E11" s="49"/>
      <c r="F11" s="49"/>
      <c r="G11" s="49"/>
      <c r="H11" s="49"/>
      <c r="I11" s="49"/>
      <c r="J11" s="49"/>
      <c r="K11" s="49"/>
      <c r="L11" s="55"/>
      <c r="M11" s="49"/>
      <c r="N11" s="49"/>
    </row>
    <row r="13" spans="1:14" ht="14.25" customHeight="1">
      <c r="A13" s="117" t="s">
        <v>590</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honeticPr fontId="22" type="noConversion"/>
  <pageMargins left="0.74803149606299213" right="0.74803149606299213" top="0.98425196850393704" bottom="0.98425196850393704" header="0.51181102362204722" footer="0.51181102362204722"/>
  <pageSetup paperSize="9" scale="83" orientation="landscape" r:id="rId1"/>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W11"/>
  <sheetViews>
    <sheetView showZeros="0" workbookViewId="0">
      <pane ySplit="1" topLeftCell="A2" activePane="bottomLeft" state="frozen"/>
      <selection pane="bottomLeft" activeCell="K16" sqref="K16"/>
    </sheetView>
  </sheetViews>
  <sheetFormatPr defaultColWidth="9.109375" defaultRowHeight="14.25" customHeight="1"/>
  <cols>
    <col min="1" max="1" width="17.77734375" bestFit="1" customWidth="1"/>
    <col min="2" max="2" width="5.33203125" bestFit="1" customWidth="1"/>
    <col min="3" max="3" width="13.44140625" bestFit="1" customWidth="1"/>
    <col min="4" max="4" width="11.33203125" bestFit="1" customWidth="1"/>
    <col min="5" max="11" width="5.33203125" bestFit="1" customWidth="1"/>
    <col min="12" max="12" width="9.21875" bestFit="1" customWidth="1"/>
    <col min="13" max="22" width="5.33203125" bestFit="1" customWidth="1"/>
    <col min="23" max="23" width="9.44140625" bestFit="1"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6" customHeight="1">
      <c r="D2" s="37"/>
      <c r="W2" s="36" t="s">
        <v>523</v>
      </c>
    </row>
    <row r="3" spans="1:23" ht="27.85" customHeight="1">
      <c r="A3" s="191" t="s">
        <v>524</v>
      </c>
      <c r="B3" s="141"/>
      <c r="C3" s="141"/>
      <c r="D3" s="141"/>
      <c r="E3" s="141"/>
      <c r="F3" s="141"/>
      <c r="G3" s="141"/>
      <c r="H3" s="141"/>
      <c r="I3" s="141"/>
      <c r="J3" s="141"/>
      <c r="K3" s="141"/>
      <c r="L3" s="141"/>
      <c r="M3" s="141"/>
      <c r="N3" s="141"/>
      <c r="O3" s="141"/>
      <c r="P3" s="141"/>
      <c r="Q3" s="141"/>
      <c r="R3" s="141"/>
      <c r="S3" s="141"/>
      <c r="T3" s="141"/>
      <c r="U3" s="141"/>
      <c r="V3" s="141"/>
      <c r="W3" s="141"/>
    </row>
    <row r="4" spans="1:23" ht="18" customHeight="1">
      <c r="A4" s="209" t="str">
        <f>"单位名称："&amp;"云南省公路路政管理总队"</f>
        <v>单位名称：云南省公路路政管理总队</v>
      </c>
      <c r="B4" s="151"/>
      <c r="C4" s="151"/>
      <c r="D4" s="211"/>
      <c r="E4" s="175"/>
      <c r="F4" s="175"/>
      <c r="G4" s="175"/>
      <c r="H4" s="175"/>
      <c r="I4" s="175"/>
      <c r="W4" s="43" t="s">
        <v>129</v>
      </c>
    </row>
    <row r="5" spans="1:23" ht="19.5" customHeight="1">
      <c r="A5" s="125" t="s">
        <v>525</v>
      </c>
      <c r="B5" s="123" t="s">
        <v>145</v>
      </c>
      <c r="C5" s="168"/>
      <c r="D5" s="168"/>
      <c r="E5" s="212" t="s">
        <v>526</v>
      </c>
      <c r="F5" s="212"/>
      <c r="G5" s="212"/>
      <c r="H5" s="212"/>
      <c r="I5" s="212"/>
      <c r="J5" s="212"/>
      <c r="K5" s="212"/>
      <c r="L5" s="212"/>
      <c r="M5" s="212"/>
      <c r="N5" s="212"/>
      <c r="O5" s="212"/>
      <c r="P5" s="212"/>
      <c r="Q5" s="212"/>
      <c r="R5" s="212"/>
      <c r="S5" s="212"/>
      <c r="T5" s="212"/>
      <c r="U5" s="212"/>
      <c r="V5" s="212"/>
      <c r="W5" s="212"/>
    </row>
    <row r="6" spans="1:23" ht="40.6" customHeight="1">
      <c r="A6" s="126"/>
      <c r="B6" s="16" t="s">
        <v>31</v>
      </c>
      <c r="C6" s="6" t="s">
        <v>34</v>
      </c>
      <c r="D6" s="41" t="s">
        <v>527</v>
      </c>
      <c r="E6" s="115" t="s">
        <v>528</v>
      </c>
      <c r="F6" s="115" t="s">
        <v>529</v>
      </c>
      <c r="G6" s="115" t="s">
        <v>530</v>
      </c>
      <c r="H6" s="115" t="s">
        <v>531</v>
      </c>
      <c r="I6" s="115" t="s">
        <v>532</v>
      </c>
      <c r="J6" s="115" t="s">
        <v>533</v>
      </c>
      <c r="K6" s="115" t="s">
        <v>534</v>
      </c>
      <c r="L6" s="115" t="s">
        <v>535</v>
      </c>
      <c r="M6" s="115" t="s">
        <v>536</v>
      </c>
      <c r="N6" s="115" t="s">
        <v>537</v>
      </c>
      <c r="O6" s="115" t="s">
        <v>538</v>
      </c>
      <c r="P6" s="115" t="s">
        <v>539</v>
      </c>
      <c r="Q6" s="115" t="s">
        <v>540</v>
      </c>
      <c r="R6" s="115" t="s">
        <v>541</v>
      </c>
      <c r="S6" s="115" t="s">
        <v>542</v>
      </c>
      <c r="T6" s="115" t="s">
        <v>543</v>
      </c>
      <c r="U6" s="115" t="s">
        <v>544</v>
      </c>
      <c r="V6" s="115" t="s">
        <v>545</v>
      </c>
      <c r="W6" s="115" t="s">
        <v>546</v>
      </c>
    </row>
    <row r="7" spans="1:23" ht="19.5" customHeight="1">
      <c r="A7" s="42">
        <v>1</v>
      </c>
      <c r="B7" s="42">
        <v>2</v>
      </c>
      <c r="C7" s="42">
        <v>3</v>
      </c>
      <c r="D7" s="7">
        <v>4</v>
      </c>
      <c r="E7" s="115">
        <v>5</v>
      </c>
      <c r="F7" s="115">
        <v>6</v>
      </c>
      <c r="G7" s="115">
        <v>7</v>
      </c>
      <c r="H7" s="115">
        <v>8</v>
      </c>
      <c r="I7" s="115">
        <v>9</v>
      </c>
      <c r="J7" s="115">
        <v>10</v>
      </c>
      <c r="K7" s="115">
        <v>11</v>
      </c>
      <c r="L7" s="115">
        <v>12</v>
      </c>
      <c r="M7" s="115">
        <v>13</v>
      </c>
      <c r="N7" s="115">
        <v>14</v>
      </c>
      <c r="O7" s="115">
        <v>15</v>
      </c>
      <c r="P7" s="115">
        <v>16</v>
      </c>
      <c r="Q7" s="115">
        <v>17</v>
      </c>
      <c r="R7" s="115">
        <v>18</v>
      </c>
      <c r="S7" s="115">
        <v>19</v>
      </c>
      <c r="T7" s="115">
        <v>20</v>
      </c>
      <c r="U7" s="115">
        <v>21</v>
      </c>
      <c r="V7" s="115">
        <v>22</v>
      </c>
      <c r="W7" s="115">
        <v>23</v>
      </c>
    </row>
    <row r="8" spans="1:23" ht="28.5" customHeight="1">
      <c r="A8" s="17"/>
      <c r="B8" s="14"/>
      <c r="C8" s="14"/>
      <c r="D8" s="114"/>
      <c r="E8" s="116"/>
      <c r="F8" s="116"/>
      <c r="G8" s="116"/>
      <c r="H8" s="116"/>
      <c r="I8" s="116"/>
      <c r="J8" s="116"/>
      <c r="K8" s="116"/>
      <c r="L8" s="116"/>
      <c r="M8" s="116"/>
      <c r="N8" s="116"/>
      <c r="O8" s="116"/>
      <c r="P8" s="116"/>
      <c r="Q8" s="116"/>
      <c r="R8" s="116"/>
      <c r="S8" s="116"/>
      <c r="T8" s="116"/>
      <c r="U8" s="116"/>
      <c r="V8" s="116"/>
      <c r="W8" s="116"/>
    </row>
    <row r="9" spans="1:23" ht="29.95" customHeight="1">
      <c r="A9" s="17"/>
      <c r="B9" s="14"/>
      <c r="C9" s="14"/>
      <c r="D9" s="114"/>
      <c r="E9" s="116"/>
      <c r="F9" s="116"/>
      <c r="G9" s="116"/>
      <c r="H9" s="116"/>
      <c r="I9" s="116"/>
      <c r="J9" s="116"/>
      <c r="K9" s="116"/>
      <c r="L9" s="116"/>
      <c r="M9" s="116"/>
      <c r="N9" s="116"/>
      <c r="O9" s="116"/>
      <c r="P9" s="116"/>
      <c r="Q9" s="116"/>
      <c r="R9" s="116"/>
      <c r="S9" s="116"/>
      <c r="T9" s="116"/>
      <c r="U9" s="116"/>
      <c r="V9" s="116"/>
      <c r="W9" s="116"/>
    </row>
    <row r="11" spans="1:23" ht="14.25" customHeight="1">
      <c r="A11" s="117" t="s">
        <v>592</v>
      </c>
    </row>
  </sheetData>
  <mergeCells count="5">
    <mergeCell ref="A3:W3"/>
    <mergeCell ref="A4:I4"/>
    <mergeCell ref="B5:D5"/>
    <mergeCell ref="E5:W5"/>
    <mergeCell ref="A5:A6"/>
  </mergeCells>
  <phoneticPr fontId="22" type="noConversion"/>
  <pageMargins left="0.74803149606299213" right="0.74803149606299213" top="0.98425196850393704" bottom="0.98425196850393704" header="0.51181102362204722" footer="0.51181102362204722"/>
  <pageSetup paperSize="9" scale="83" orientation="landscape" r:id="rId1"/>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10"/>
  <sheetViews>
    <sheetView showZeros="0" workbookViewId="0">
      <pane ySplit="1" topLeftCell="A2" activePane="bottomLeft" state="frozen"/>
      <selection pane="bottomLeft" activeCell="A11" sqref="A11"/>
    </sheetView>
  </sheetViews>
  <sheetFormatPr defaultColWidth="9.109375" defaultRowHeight="11.95" customHeight="1"/>
  <cols>
    <col min="1" max="1" width="19.88671875" bestFit="1" customWidth="1"/>
    <col min="2" max="2" width="17.77734375" bestFit="1" customWidth="1"/>
    <col min="3" max="6" width="9.21875" bestFit="1" customWidth="1"/>
    <col min="7" max="7" width="7.21875" bestFit="1" customWidth="1"/>
    <col min="8" max="9" width="9.21875" bestFit="1" customWidth="1"/>
    <col min="10" max="10" width="9.44140625" bestFit="1" customWidth="1"/>
  </cols>
  <sheetData>
    <row r="1" spans="1:10" ht="11.95" customHeight="1">
      <c r="A1" s="1"/>
      <c r="B1" s="1"/>
      <c r="C1" s="1"/>
      <c r="D1" s="1"/>
      <c r="E1" s="1"/>
      <c r="F1" s="1"/>
      <c r="G1" s="1"/>
      <c r="H1" s="1"/>
      <c r="I1" s="1"/>
      <c r="J1" s="1"/>
    </row>
    <row r="2" spans="1:10" ht="11.95" customHeight="1">
      <c r="J2" s="36" t="s">
        <v>547</v>
      </c>
    </row>
    <row r="3" spans="1:10" ht="28.5" customHeight="1">
      <c r="A3" s="119" t="s">
        <v>548</v>
      </c>
      <c r="B3" s="141"/>
      <c r="C3" s="141"/>
      <c r="D3" s="141"/>
      <c r="E3" s="141"/>
      <c r="F3" s="142"/>
      <c r="G3" s="141"/>
      <c r="H3" s="142"/>
      <c r="I3" s="142"/>
      <c r="J3" s="141"/>
    </row>
    <row r="4" spans="1:10" ht="17.2" customHeight="1">
      <c r="A4" s="162" t="str">
        <f>"单位名称："&amp;"云南省公路路政管理总队"</f>
        <v>单位名称：云南省公路路政管理总队</v>
      </c>
      <c r="B4" s="139"/>
      <c r="C4" s="139"/>
      <c r="D4" s="139"/>
      <c r="E4" s="139"/>
      <c r="F4" s="139"/>
      <c r="G4" s="139"/>
      <c r="H4" s="139"/>
    </row>
    <row r="5" spans="1:10" ht="44.2" customHeight="1">
      <c r="A5" s="29" t="s">
        <v>246</v>
      </c>
      <c r="B5" s="29" t="s">
        <v>247</v>
      </c>
      <c r="C5" s="29" t="s">
        <v>248</v>
      </c>
      <c r="D5" s="29" t="s">
        <v>249</v>
      </c>
      <c r="E5" s="29" t="s">
        <v>250</v>
      </c>
      <c r="F5" s="30" t="s">
        <v>251</v>
      </c>
      <c r="G5" s="29" t="s">
        <v>252</v>
      </c>
      <c r="H5" s="30" t="s">
        <v>253</v>
      </c>
      <c r="I5" s="30" t="s">
        <v>254</v>
      </c>
      <c r="J5" s="29" t="s">
        <v>255</v>
      </c>
    </row>
    <row r="6" spans="1:10" ht="14.25" customHeight="1">
      <c r="A6" s="29">
        <v>1</v>
      </c>
      <c r="B6" s="29">
        <v>2</v>
      </c>
      <c r="C6" s="29">
        <v>3</v>
      </c>
      <c r="D6" s="29">
        <v>4</v>
      </c>
      <c r="E6" s="29">
        <v>5</v>
      </c>
      <c r="F6" s="30">
        <v>6</v>
      </c>
      <c r="G6" s="29">
        <v>7</v>
      </c>
      <c r="H6" s="30">
        <v>8</v>
      </c>
      <c r="I6" s="30">
        <v>9</v>
      </c>
      <c r="J6" s="29">
        <v>10</v>
      </c>
    </row>
    <row r="7" spans="1:10" ht="42.05" customHeight="1">
      <c r="A7" s="31"/>
      <c r="B7" s="32"/>
      <c r="C7" s="32"/>
      <c r="D7" s="32"/>
      <c r="E7" s="33"/>
      <c r="F7" s="34"/>
      <c r="G7" s="33"/>
      <c r="H7" s="34"/>
      <c r="I7" s="34"/>
      <c r="J7" s="33"/>
    </row>
    <row r="8" spans="1:10" ht="42.05" customHeight="1">
      <c r="A8" s="31"/>
      <c r="B8" s="35"/>
      <c r="C8" s="35"/>
      <c r="D8" s="35"/>
      <c r="E8" s="31"/>
      <c r="F8" s="35"/>
      <c r="G8" s="31"/>
      <c r="H8" s="35"/>
      <c r="I8" s="35"/>
      <c r="J8" s="31"/>
    </row>
    <row r="10" spans="1:10" ht="11.95" customHeight="1">
      <c r="A10" s="118" t="s">
        <v>592</v>
      </c>
    </row>
  </sheetData>
  <mergeCells count="2">
    <mergeCell ref="A3:J3"/>
    <mergeCell ref="A4:H4"/>
  </mergeCells>
  <phoneticPr fontId="22"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xl/worksheets/sheet15.xml><?xml version="1.0" encoding="utf-8"?>
<worksheet xmlns="http://schemas.openxmlformats.org/spreadsheetml/2006/main" xmlns:r="http://schemas.openxmlformats.org/officeDocument/2006/relationships">
  <sheetPr>
    <outlinePr summaryRight="0"/>
  </sheetPr>
  <dimension ref="A1:H10"/>
  <sheetViews>
    <sheetView showZeros="0" zoomScale="85" zoomScaleNormal="85" workbookViewId="0">
      <pane ySplit="1" topLeftCell="A2" activePane="bottomLeft" state="frozen"/>
      <selection pane="bottomLeft" activeCell="G17" sqref="G17"/>
    </sheetView>
  </sheetViews>
  <sheetFormatPr defaultColWidth="8.88671875" defaultRowHeight="15.05" customHeight="1"/>
  <cols>
    <col min="1" max="1" width="28.88671875" bestFit="1" customWidth="1"/>
    <col min="2" max="2" width="12.33203125" customWidth="1"/>
    <col min="3" max="3" width="19.109375" bestFit="1" customWidth="1"/>
    <col min="4" max="4" width="25.33203125" bestFit="1" customWidth="1"/>
    <col min="5" max="5" width="8.88671875" bestFit="1" customWidth="1"/>
    <col min="6" max="6" width="8.77734375" customWidth="1"/>
    <col min="7" max="8" width="14.6640625" customWidth="1"/>
  </cols>
  <sheetData>
    <row r="1" spans="1:8" ht="15.05" customHeight="1">
      <c r="A1" s="20"/>
      <c r="B1" s="20"/>
      <c r="C1" s="20"/>
      <c r="D1" s="20"/>
      <c r="E1" s="20"/>
      <c r="F1" s="20"/>
      <c r="G1" s="20"/>
      <c r="H1" s="20"/>
    </row>
    <row r="2" spans="1:8" ht="18.850000000000001" customHeight="1">
      <c r="A2" s="21"/>
      <c r="B2" s="21"/>
      <c r="C2" s="21"/>
      <c r="D2" s="21"/>
      <c r="E2" s="21"/>
      <c r="F2" s="21"/>
      <c r="G2" s="21"/>
      <c r="H2" s="22" t="s">
        <v>549</v>
      </c>
    </row>
    <row r="3" spans="1:8" ht="30.6" customHeight="1">
      <c r="A3" s="213" t="s">
        <v>550</v>
      </c>
      <c r="B3" s="213"/>
      <c r="C3" s="213"/>
      <c r="D3" s="213"/>
      <c r="E3" s="213"/>
      <c r="F3" s="213"/>
      <c r="G3" s="213"/>
      <c r="H3" s="213"/>
    </row>
    <row r="4" spans="1:8" ht="18.850000000000001" customHeight="1">
      <c r="A4" s="21" t="str">
        <f>"单位名称："&amp;"云南省公路路政管理总队"</f>
        <v>单位名称：云南省公路路政管理总队</v>
      </c>
      <c r="B4" s="21"/>
      <c r="C4" s="21"/>
      <c r="D4" s="21"/>
      <c r="E4" s="21"/>
      <c r="F4" s="21"/>
      <c r="G4" s="21"/>
      <c r="H4" s="21"/>
    </row>
    <row r="5" spans="1:8" ht="18.850000000000001" customHeight="1">
      <c r="A5" s="214" t="s">
        <v>138</v>
      </c>
      <c r="B5" s="214" t="s">
        <v>551</v>
      </c>
      <c r="C5" s="214" t="s">
        <v>552</v>
      </c>
      <c r="D5" s="214" t="s">
        <v>553</v>
      </c>
      <c r="E5" s="214" t="s">
        <v>554</v>
      </c>
      <c r="F5" s="214" t="s">
        <v>555</v>
      </c>
      <c r="G5" s="214"/>
      <c r="H5" s="214"/>
    </row>
    <row r="6" spans="1:8" ht="18.850000000000001" customHeight="1">
      <c r="A6" s="214"/>
      <c r="B6" s="214"/>
      <c r="C6" s="214"/>
      <c r="D6" s="214"/>
      <c r="E6" s="214"/>
      <c r="F6" s="23" t="s">
        <v>435</v>
      </c>
      <c r="G6" s="23" t="s">
        <v>556</v>
      </c>
      <c r="H6" s="23" t="s">
        <v>557</v>
      </c>
    </row>
    <row r="7" spans="1:8" ht="18.850000000000001" customHeight="1">
      <c r="A7" s="24" t="s">
        <v>121</v>
      </c>
      <c r="B7" s="24" t="s">
        <v>122</v>
      </c>
      <c r="C7" s="24" t="s">
        <v>123</v>
      </c>
      <c r="D7" s="24" t="s">
        <v>124</v>
      </c>
      <c r="E7" s="24" t="s">
        <v>125</v>
      </c>
      <c r="F7" s="24" t="s">
        <v>126</v>
      </c>
      <c r="G7" s="24" t="s">
        <v>558</v>
      </c>
      <c r="H7" s="24" t="s">
        <v>559</v>
      </c>
    </row>
    <row r="8" spans="1:8" ht="29.95" customHeight="1">
      <c r="A8" s="25" t="s">
        <v>46</v>
      </c>
      <c r="B8" s="25"/>
      <c r="C8" s="25"/>
      <c r="D8" s="25"/>
      <c r="E8" s="23"/>
      <c r="F8" s="26">
        <v>1</v>
      </c>
      <c r="G8" s="27"/>
      <c r="H8" s="27">
        <v>5777280</v>
      </c>
    </row>
    <row r="9" spans="1:8" ht="29.95" customHeight="1">
      <c r="A9" s="28" t="s">
        <v>46</v>
      </c>
      <c r="B9" s="25" t="s">
        <v>560</v>
      </c>
      <c r="C9" s="25" t="s">
        <v>561</v>
      </c>
      <c r="D9" s="25" t="s">
        <v>562</v>
      </c>
      <c r="E9" s="23" t="s">
        <v>328</v>
      </c>
      <c r="F9" s="26">
        <v>1</v>
      </c>
      <c r="G9" s="27">
        <v>5777280</v>
      </c>
      <c r="H9" s="27">
        <v>5777280</v>
      </c>
    </row>
    <row r="10" spans="1:8" ht="20.149999999999999" customHeight="1">
      <c r="A10" s="214" t="s">
        <v>31</v>
      </c>
      <c r="B10" s="214"/>
      <c r="C10" s="214"/>
      <c r="D10" s="214"/>
      <c r="E10" s="214"/>
      <c r="F10" s="26">
        <v>1</v>
      </c>
      <c r="G10" s="27"/>
      <c r="H10" s="27">
        <v>5777280</v>
      </c>
    </row>
  </sheetData>
  <mergeCells count="8">
    <mergeCell ref="A3:H3"/>
    <mergeCell ref="F5:H5"/>
    <mergeCell ref="A10:E10"/>
    <mergeCell ref="A5:A6"/>
    <mergeCell ref="B5:B6"/>
    <mergeCell ref="C5:C6"/>
    <mergeCell ref="D5:D6"/>
    <mergeCell ref="E5:E6"/>
  </mergeCells>
  <phoneticPr fontId="22" type="noConversion"/>
  <pageMargins left="0.74803149606299213" right="0.74803149606299213" top="0.98425196850393704" bottom="0.98425196850393704" header="0.51181102362204722" footer="0.51181102362204722"/>
  <pageSetup paperSize="9" pageOrder="overThenDown" orientation="landscape" r:id="rId1"/>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3"/>
  <sheetViews>
    <sheetView showZeros="0" workbookViewId="0">
      <pane ySplit="1" topLeftCell="A2" activePane="bottomLeft" state="frozen"/>
      <selection pane="bottomLeft" activeCell="G23" sqref="G23"/>
    </sheetView>
  </sheetViews>
  <sheetFormatPr defaultColWidth="9.109375" defaultRowHeight="14.25" customHeight="1"/>
  <cols>
    <col min="1" max="3" width="9.21875" bestFit="1" customWidth="1"/>
    <col min="4" max="7" width="13.44140625" bestFit="1" customWidth="1"/>
    <col min="8" max="8" width="5.33203125" bestFit="1" customWidth="1"/>
    <col min="9" max="9" width="13.44140625" bestFit="1" customWidth="1"/>
    <col min="10" max="10" width="15.5546875" bestFit="1" customWidth="1"/>
    <col min="11" max="11" width="17.77734375" bestFit="1" customWidth="1"/>
  </cols>
  <sheetData>
    <row r="1" spans="1:11" ht="14.25" customHeight="1">
      <c r="A1" s="1"/>
      <c r="B1" s="1"/>
      <c r="C1" s="1"/>
      <c r="D1" s="1"/>
      <c r="E1" s="1"/>
      <c r="F1" s="1"/>
      <c r="G1" s="1"/>
      <c r="H1" s="1"/>
      <c r="I1" s="1"/>
      <c r="J1" s="1"/>
      <c r="K1" s="1"/>
    </row>
    <row r="2" spans="1:11" ht="13.6" customHeight="1">
      <c r="D2" s="2"/>
      <c r="E2" s="2"/>
      <c r="F2" s="2"/>
      <c r="G2" s="2"/>
      <c r="K2" s="3" t="s">
        <v>563</v>
      </c>
    </row>
    <row r="3" spans="1:11" ht="27.85" customHeight="1">
      <c r="A3" s="141" t="s">
        <v>564</v>
      </c>
      <c r="B3" s="141"/>
      <c r="C3" s="141"/>
      <c r="D3" s="141"/>
      <c r="E3" s="141"/>
      <c r="F3" s="141"/>
      <c r="G3" s="141"/>
      <c r="H3" s="141"/>
      <c r="I3" s="141"/>
      <c r="J3" s="141"/>
      <c r="K3" s="141"/>
    </row>
    <row r="4" spans="1:11" ht="13.6" customHeight="1">
      <c r="A4" s="162" t="str">
        <f>"单位名称："&amp;"云南省公路路政管理总队"</f>
        <v>单位名称：云南省公路路政管理总队</v>
      </c>
      <c r="B4" s="184"/>
      <c r="C4" s="184"/>
      <c r="D4" s="184"/>
      <c r="E4" s="184"/>
      <c r="F4" s="184"/>
      <c r="G4" s="184"/>
      <c r="H4" s="4"/>
      <c r="I4" s="4"/>
      <c r="J4" s="4"/>
      <c r="K4" s="5" t="s">
        <v>129</v>
      </c>
    </row>
    <row r="5" spans="1:11" ht="21.8" customHeight="1">
      <c r="A5" s="180" t="s">
        <v>214</v>
      </c>
      <c r="B5" s="180" t="s">
        <v>140</v>
      </c>
      <c r="C5" s="180" t="s">
        <v>215</v>
      </c>
      <c r="D5" s="158" t="s">
        <v>141</v>
      </c>
      <c r="E5" s="158" t="s">
        <v>142</v>
      </c>
      <c r="F5" s="158" t="s">
        <v>143</v>
      </c>
      <c r="G5" s="158" t="s">
        <v>144</v>
      </c>
      <c r="H5" s="125" t="s">
        <v>31</v>
      </c>
      <c r="I5" s="123" t="s">
        <v>565</v>
      </c>
      <c r="J5" s="168"/>
      <c r="K5" s="124"/>
    </row>
    <row r="6" spans="1:11" ht="21.8" customHeight="1">
      <c r="A6" s="181"/>
      <c r="B6" s="181"/>
      <c r="C6" s="181"/>
      <c r="D6" s="183"/>
      <c r="E6" s="183"/>
      <c r="F6" s="183"/>
      <c r="G6" s="183"/>
      <c r="H6" s="215"/>
      <c r="I6" s="158" t="s">
        <v>34</v>
      </c>
      <c r="J6" s="158" t="s">
        <v>35</v>
      </c>
      <c r="K6" s="158" t="s">
        <v>36</v>
      </c>
    </row>
    <row r="7" spans="1:11" ht="40.6" customHeight="1">
      <c r="A7" s="182"/>
      <c r="B7" s="182"/>
      <c r="C7" s="182"/>
      <c r="D7" s="164"/>
      <c r="E7" s="164"/>
      <c r="F7" s="164"/>
      <c r="G7" s="164"/>
      <c r="H7" s="126"/>
      <c r="I7" s="164" t="s">
        <v>33</v>
      </c>
      <c r="J7" s="164"/>
      <c r="K7" s="164"/>
    </row>
    <row r="8" spans="1:11" ht="15.05" customHeight="1">
      <c r="A8" s="11">
        <v>1</v>
      </c>
      <c r="B8" s="11">
        <v>2</v>
      </c>
      <c r="C8" s="11">
        <v>3</v>
      </c>
      <c r="D8" s="11">
        <v>4</v>
      </c>
      <c r="E8" s="11">
        <v>5</v>
      </c>
      <c r="F8" s="11">
        <v>6</v>
      </c>
      <c r="G8" s="11">
        <v>7</v>
      </c>
      <c r="H8" s="11">
        <v>8</v>
      </c>
      <c r="I8" s="11">
        <v>9</v>
      </c>
      <c r="J8" s="19">
        <v>10</v>
      </c>
      <c r="K8" s="19">
        <v>11</v>
      </c>
    </row>
    <row r="9" spans="1:11" ht="30.6" customHeight="1">
      <c r="A9" s="17"/>
      <c r="B9" s="12"/>
      <c r="C9" s="17"/>
      <c r="D9" s="17"/>
      <c r="E9" s="17"/>
      <c r="F9" s="17"/>
      <c r="G9" s="17"/>
      <c r="H9" s="18"/>
      <c r="I9" s="18"/>
      <c r="J9" s="18"/>
      <c r="K9" s="18"/>
    </row>
    <row r="10" spans="1:11" ht="30.6" customHeight="1">
      <c r="A10" s="12"/>
      <c r="B10" s="12"/>
      <c r="C10" s="12"/>
      <c r="D10" s="12"/>
      <c r="E10" s="12"/>
      <c r="F10" s="12"/>
      <c r="G10" s="12"/>
      <c r="H10" s="18"/>
      <c r="I10" s="18"/>
      <c r="J10" s="18"/>
      <c r="K10" s="18"/>
    </row>
    <row r="11" spans="1:11" ht="18.850000000000001" customHeight="1">
      <c r="A11" s="177" t="s">
        <v>104</v>
      </c>
      <c r="B11" s="178"/>
      <c r="C11" s="178"/>
      <c r="D11" s="178"/>
      <c r="E11" s="178"/>
      <c r="F11" s="178"/>
      <c r="G11" s="179"/>
      <c r="H11" s="18"/>
      <c r="I11" s="18"/>
      <c r="J11" s="18"/>
      <c r="K11" s="18"/>
    </row>
    <row r="13" spans="1:11" ht="14.25" customHeight="1">
      <c r="A13" s="118" t="s">
        <v>593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honeticPr fontId="22" type="noConversion"/>
  <pageMargins left="0.74803149606299213" right="0.74803149606299213" top="0.98425196850393704" bottom="0.98425196850393704" header="0.51181102362204722" footer="0.51181102362204722"/>
  <pageSetup paperSize="9" scale="98" orientation="landscape" r:id="rId1"/>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6"/>
  <sheetViews>
    <sheetView showZeros="0" zoomScale="85" zoomScaleNormal="85" workbookViewId="0">
      <pane ySplit="1" topLeftCell="A2" activePane="bottomLeft" state="frozen"/>
      <selection pane="bottomLeft" activeCell="D24" sqref="D24"/>
    </sheetView>
  </sheetViews>
  <sheetFormatPr defaultColWidth="9.109375" defaultRowHeight="14.25" customHeight="1"/>
  <cols>
    <col min="1" max="1" width="20" bestFit="1" customWidth="1"/>
    <col min="2" max="2" width="14.88671875" customWidth="1"/>
    <col min="3" max="3" width="46.44140625" customWidth="1"/>
    <col min="4" max="4" width="9.21875" bestFit="1" customWidth="1"/>
    <col min="5" max="7" width="15.21875" customWidth="1"/>
  </cols>
  <sheetData>
    <row r="1" spans="1:7" ht="14.25" customHeight="1">
      <c r="A1" s="1"/>
      <c r="B1" s="1"/>
      <c r="C1" s="1"/>
      <c r="D1" s="1"/>
      <c r="E1" s="1"/>
      <c r="F1" s="1"/>
      <c r="G1" s="1"/>
    </row>
    <row r="2" spans="1:7" ht="13.6" customHeight="1">
      <c r="D2" s="2"/>
      <c r="G2" s="3" t="s">
        <v>566</v>
      </c>
    </row>
    <row r="3" spans="1:7" ht="27.85" customHeight="1">
      <c r="A3" s="165" t="s">
        <v>567</v>
      </c>
      <c r="B3" s="165"/>
      <c r="C3" s="165"/>
      <c r="D3" s="165"/>
      <c r="E3" s="165"/>
      <c r="F3" s="165"/>
      <c r="G3" s="165"/>
    </row>
    <row r="4" spans="1:7" ht="13.6" customHeight="1">
      <c r="A4" s="162" t="str">
        <f>"单位名称："&amp;"云南省公路路政管理总队"</f>
        <v>单位名称：云南省公路路政管理总队</v>
      </c>
      <c r="B4" s="184"/>
      <c r="C4" s="184"/>
      <c r="D4" s="184"/>
      <c r="E4" s="4"/>
      <c r="F4" s="4"/>
      <c r="G4" s="5" t="s">
        <v>129</v>
      </c>
    </row>
    <row r="5" spans="1:7" ht="21.8" customHeight="1">
      <c r="A5" s="180" t="s">
        <v>215</v>
      </c>
      <c r="B5" s="180" t="s">
        <v>214</v>
      </c>
      <c r="C5" s="180" t="s">
        <v>140</v>
      </c>
      <c r="D5" s="158" t="s">
        <v>568</v>
      </c>
      <c r="E5" s="123" t="s">
        <v>34</v>
      </c>
      <c r="F5" s="168"/>
      <c r="G5" s="124"/>
    </row>
    <row r="6" spans="1:7" ht="21.8" customHeight="1">
      <c r="A6" s="181"/>
      <c r="B6" s="181"/>
      <c r="C6" s="181"/>
      <c r="D6" s="183"/>
      <c r="E6" s="125" t="s">
        <v>569</v>
      </c>
      <c r="F6" s="158" t="s">
        <v>570</v>
      </c>
      <c r="G6" s="158" t="s">
        <v>571</v>
      </c>
    </row>
    <row r="7" spans="1:7" ht="40.6" customHeight="1">
      <c r="A7" s="182"/>
      <c r="B7" s="182"/>
      <c r="C7" s="182"/>
      <c r="D7" s="164"/>
      <c r="E7" s="126"/>
      <c r="F7" s="164" t="s">
        <v>33</v>
      </c>
      <c r="G7" s="164"/>
    </row>
    <row r="8" spans="1:7" ht="15.05" customHeight="1">
      <c r="A8" s="11">
        <v>1</v>
      </c>
      <c r="B8" s="11">
        <v>2</v>
      </c>
      <c r="C8" s="11">
        <v>3</v>
      </c>
      <c r="D8" s="11">
        <v>4</v>
      </c>
      <c r="E8" s="11">
        <v>5</v>
      </c>
      <c r="F8" s="11">
        <v>6</v>
      </c>
      <c r="G8" s="11">
        <v>7</v>
      </c>
    </row>
    <row r="9" spans="1:7" ht="29.95" customHeight="1">
      <c r="A9" s="12" t="s">
        <v>46</v>
      </c>
      <c r="B9" s="13"/>
      <c r="C9" s="13"/>
      <c r="D9" s="12"/>
      <c r="E9" s="14">
        <v>37968750</v>
      </c>
      <c r="F9" s="14">
        <v>37968750</v>
      </c>
      <c r="G9" s="14">
        <v>37968750</v>
      </c>
    </row>
    <row r="10" spans="1:7" ht="29.95" customHeight="1">
      <c r="A10" s="12"/>
      <c r="B10" s="12" t="s">
        <v>572</v>
      </c>
      <c r="C10" s="12" t="s">
        <v>221</v>
      </c>
      <c r="D10" s="12" t="s">
        <v>573</v>
      </c>
      <c r="E10" s="14">
        <v>6350000</v>
      </c>
      <c r="F10" s="14">
        <v>6350000</v>
      </c>
      <c r="G10" s="14">
        <v>6350000</v>
      </c>
    </row>
    <row r="11" spans="1:7" ht="29.95" customHeight="1">
      <c r="A11" s="15"/>
      <c r="B11" s="12" t="s">
        <v>572</v>
      </c>
      <c r="C11" s="12" t="s">
        <v>223</v>
      </c>
      <c r="D11" s="12" t="s">
        <v>573</v>
      </c>
      <c r="E11" s="14">
        <v>2150000</v>
      </c>
      <c r="F11" s="14">
        <v>2150000</v>
      </c>
      <c r="G11" s="14">
        <v>2150000</v>
      </c>
    </row>
    <row r="12" spans="1:7" ht="29.95" customHeight="1">
      <c r="A12" s="15"/>
      <c r="B12" s="12" t="s">
        <v>572</v>
      </c>
      <c r="C12" s="12" t="s">
        <v>240</v>
      </c>
      <c r="D12" s="12" t="s">
        <v>573</v>
      </c>
      <c r="E12" s="14">
        <v>21733450</v>
      </c>
      <c r="F12" s="14">
        <v>21733450</v>
      </c>
      <c r="G12" s="14">
        <v>21733450</v>
      </c>
    </row>
    <row r="13" spans="1:7" ht="29.95" customHeight="1">
      <c r="A13" s="15"/>
      <c r="B13" s="12" t="s">
        <v>574</v>
      </c>
      <c r="C13" s="12" t="s">
        <v>225</v>
      </c>
      <c r="D13" s="12" t="s">
        <v>573</v>
      </c>
      <c r="E13" s="14">
        <v>1518300</v>
      </c>
      <c r="F13" s="14">
        <v>1518300</v>
      </c>
      <c r="G13" s="14">
        <v>1518300</v>
      </c>
    </row>
    <row r="14" spans="1:7" ht="29.95" customHeight="1">
      <c r="A14" s="15"/>
      <c r="B14" s="12" t="s">
        <v>574</v>
      </c>
      <c r="C14" s="12" t="s">
        <v>236</v>
      </c>
      <c r="D14" s="12" t="s">
        <v>573</v>
      </c>
      <c r="E14" s="14">
        <v>6000000</v>
      </c>
      <c r="F14" s="14">
        <v>6000000</v>
      </c>
      <c r="G14" s="14">
        <v>6000000</v>
      </c>
    </row>
    <row r="15" spans="1:7" ht="29.95" customHeight="1">
      <c r="A15" s="15"/>
      <c r="B15" s="12" t="s">
        <v>575</v>
      </c>
      <c r="C15" s="12" t="s">
        <v>231</v>
      </c>
      <c r="D15" s="12" t="s">
        <v>573</v>
      </c>
      <c r="E15" s="14">
        <v>217000</v>
      </c>
      <c r="F15" s="14">
        <v>217000</v>
      </c>
      <c r="G15" s="14">
        <v>217000</v>
      </c>
    </row>
    <row r="16" spans="1:7" ht="18.850000000000001" customHeight="1">
      <c r="A16" s="216" t="s">
        <v>31</v>
      </c>
      <c r="B16" s="217" t="s">
        <v>576</v>
      </c>
      <c r="C16" s="217"/>
      <c r="D16" s="218"/>
      <c r="E16" s="14">
        <v>37968750</v>
      </c>
      <c r="F16" s="14">
        <v>37968750</v>
      </c>
      <c r="G16" s="14">
        <v>37968750</v>
      </c>
    </row>
  </sheetData>
  <mergeCells count="11">
    <mergeCell ref="A3:G3"/>
    <mergeCell ref="A4:D4"/>
    <mergeCell ref="E5:G5"/>
    <mergeCell ref="A16:D16"/>
    <mergeCell ref="A5:A7"/>
    <mergeCell ref="B5:B7"/>
    <mergeCell ref="C5:C7"/>
    <mergeCell ref="D5:D7"/>
    <mergeCell ref="E6:E7"/>
    <mergeCell ref="F6:F7"/>
    <mergeCell ref="G6:G7"/>
  </mergeCells>
  <phoneticPr fontId="22" type="noConversion"/>
  <pageMargins left="0.74803149606299213" right="0.74803149606299213" top="0.98425196850393704" bottom="0.98425196850393704" header="0.51181102362204722" footer="0.51181102362204722"/>
  <pageSetup paperSize="9" scale="96" orientation="landscape" r:id="rId1"/>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1"/>
  <sheetViews>
    <sheetView showZeros="0" zoomScale="85" zoomScaleNormal="85" workbookViewId="0">
      <selection activeCell="D18" sqref="D18"/>
    </sheetView>
  </sheetViews>
  <sheetFormatPr defaultColWidth="8" defaultRowHeight="14.25" customHeight="1"/>
  <cols>
    <col min="1" max="1" width="15" customWidth="1"/>
    <col min="2" max="2" width="23.77734375" customWidth="1"/>
    <col min="3" max="5" width="13.88671875" customWidth="1"/>
    <col min="6" max="14" width="9.44140625" customWidth="1"/>
    <col min="15" max="16" width="12.88671875" customWidth="1"/>
    <col min="17" max="19" width="10.33203125" customWidth="1"/>
  </cols>
  <sheetData>
    <row r="1" spans="1:19" ht="14.25" customHeight="1">
      <c r="A1" s="1"/>
      <c r="B1" s="1"/>
      <c r="C1" s="1"/>
      <c r="D1" s="1"/>
      <c r="E1" s="1"/>
      <c r="F1" s="1"/>
      <c r="G1" s="1"/>
      <c r="H1" s="1"/>
      <c r="I1" s="1"/>
      <c r="J1" s="1"/>
      <c r="K1" s="1"/>
      <c r="L1" s="1"/>
      <c r="M1" s="1"/>
      <c r="N1" s="1"/>
      <c r="O1" s="1"/>
      <c r="P1" s="1"/>
      <c r="Q1" s="1"/>
      <c r="R1" s="1"/>
      <c r="S1" s="1"/>
    </row>
    <row r="2" spans="1:19" ht="11.95" customHeight="1">
      <c r="A2" s="97"/>
      <c r="J2" s="100"/>
      <c r="R2" s="138" t="s">
        <v>27</v>
      </c>
      <c r="S2" s="139"/>
    </row>
    <row r="3" spans="1:19" ht="36" customHeight="1">
      <c r="A3" s="140" t="s">
        <v>28</v>
      </c>
      <c r="B3" s="141"/>
      <c r="C3" s="141"/>
      <c r="D3" s="141"/>
      <c r="E3" s="141"/>
      <c r="F3" s="141"/>
      <c r="G3" s="141"/>
      <c r="H3" s="141"/>
      <c r="I3" s="141"/>
      <c r="J3" s="142"/>
      <c r="K3" s="141"/>
      <c r="L3" s="141"/>
      <c r="M3" s="141"/>
      <c r="N3" s="141"/>
      <c r="O3" s="141"/>
      <c r="P3" s="141"/>
      <c r="Q3" s="141"/>
      <c r="R3" s="141"/>
      <c r="S3" s="141"/>
    </row>
    <row r="4" spans="1:19" ht="20.3" customHeight="1">
      <c r="A4" s="121" t="str">
        <f>"单位名称："&amp;"云南省公路路政管理总队"</f>
        <v>单位名称：云南省公路路政管理总队</v>
      </c>
      <c r="B4" s="143"/>
      <c r="C4" s="143"/>
      <c r="D4" s="143"/>
      <c r="E4" s="4"/>
      <c r="F4" s="4"/>
      <c r="G4" s="4"/>
      <c r="H4" s="4"/>
      <c r="I4" s="4"/>
      <c r="J4" s="101"/>
      <c r="K4" s="4"/>
      <c r="L4" s="4"/>
      <c r="M4" s="4"/>
      <c r="N4" s="5"/>
      <c r="O4" s="5"/>
      <c r="P4" s="5"/>
      <c r="Q4" s="5"/>
      <c r="R4" s="144" t="s">
        <v>2</v>
      </c>
      <c r="S4" s="144" t="s">
        <v>2</v>
      </c>
    </row>
    <row r="5" spans="1:19" ht="18.850000000000001" customHeight="1">
      <c r="A5" s="132" t="s">
        <v>29</v>
      </c>
      <c r="B5" s="135" t="s">
        <v>30</v>
      </c>
      <c r="C5" s="135" t="s">
        <v>31</v>
      </c>
      <c r="D5" s="145" t="s">
        <v>32</v>
      </c>
      <c r="E5" s="146"/>
      <c r="F5" s="146"/>
      <c r="G5" s="146"/>
      <c r="H5" s="146"/>
      <c r="I5" s="146"/>
      <c r="J5" s="147"/>
      <c r="K5" s="146"/>
      <c r="L5" s="146"/>
      <c r="M5" s="146"/>
      <c r="N5" s="148"/>
      <c r="O5" s="148" t="s">
        <v>20</v>
      </c>
      <c r="P5" s="148"/>
      <c r="Q5" s="148"/>
      <c r="R5" s="148"/>
      <c r="S5" s="148"/>
    </row>
    <row r="6" spans="1:19" ht="18" customHeight="1">
      <c r="A6" s="133"/>
      <c r="B6" s="136"/>
      <c r="C6" s="136"/>
      <c r="D6" s="136" t="s">
        <v>33</v>
      </c>
      <c r="E6" s="136" t="s">
        <v>34</v>
      </c>
      <c r="F6" s="136" t="s">
        <v>35</v>
      </c>
      <c r="G6" s="136" t="s">
        <v>36</v>
      </c>
      <c r="H6" s="136" t="s">
        <v>37</v>
      </c>
      <c r="I6" s="129" t="s">
        <v>38</v>
      </c>
      <c r="J6" s="130"/>
      <c r="K6" s="129" t="s">
        <v>39</v>
      </c>
      <c r="L6" s="129" t="s">
        <v>40</v>
      </c>
      <c r="M6" s="129" t="s">
        <v>41</v>
      </c>
      <c r="N6" s="131" t="s">
        <v>42</v>
      </c>
      <c r="O6" s="127" t="s">
        <v>33</v>
      </c>
      <c r="P6" s="127" t="s">
        <v>34</v>
      </c>
      <c r="Q6" s="127" t="s">
        <v>35</v>
      </c>
      <c r="R6" s="127" t="s">
        <v>36</v>
      </c>
      <c r="S6" s="127" t="s">
        <v>43</v>
      </c>
    </row>
    <row r="7" spans="1:19" ht="29.3" customHeight="1">
      <c r="A7" s="134"/>
      <c r="B7" s="137"/>
      <c r="C7" s="137"/>
      <c r="D7" s="137"/>
      <c r="E7" s="137"/>
      <c r="F7" s="137"/>
      <c r="G7" s="137"/>
      <c r="H7" s="137"/>
      <c r="I7" s="102" t="s">
        <v>33</v>
      </c>
      <c r="J7" s="102" t="s">
        <v>44</v>
      </c>
      <c r="K7" s="102" t="s">
        <v>39</v>
      </c>
      <c r="L7" s="102" t="s">
        <v>40</v>
      </c>
      <c r="M7" s="102" t="s">
        <v>41</v>
      </c>
      <c r="N7" s="102" t="s">
        <v>42</v>
      </c>
      <c r="O7" s="128"/>
      <c r="P7" s="128"/>
      <c r="Q7" s="128"/>
      <c r="R7" s="128"/>
      <c r="S7" s="128"/>
    </row>
    <row r="8" spans="1:19" ht="16.55" customHeight="1">
      <c r="A8" s="85">
        <v>1</v>
      </c>
      <c r="B8" s="11">
        <v>2</v>
      </c>
      <c r="C8" s="11">
        <v>3</v>
      </c>
      <c r="D8" s="11">
        <v>4</v>
      </c>
      <c r="E8" s="85">
        <v>5</v>
      </c>
      <c r="F8" s="11">
        <v>6</v>
      </c>
      <c r="G8" s="11">
        <v>7</v>
      </c>
      <c r="H8" s="85">
        <v>8</v>
      </c>
      <c r="I8" s="11">
        <v>9</v>
      </c>
      <c r="J8" s="19">
        <v>10</v>
      </c>
      <c r="K8" s="19">
        <v>11</v>
      </c>
      <c r="L8" s="103">
        <v>12</v>
      </c>
      <c r="M8" s="19">
        <v>13</v>
      </c>
      <c r="N8" s="19">
        <v>14</v>
      </c>
      <c r="O8" s="19">
        <v>15</v>
      </c>
      <c r="P8" s="19">
        <v>16</v>
      </c>
      <c r="Q8" s="19">
        <v>17</v>
      </c>
      <c r="R8" s="19">
        <v>18</v>
      </c>
      <c r="S8" s="19">
        <v>19</v>
      </c>
    </row>
    <row r="9" spans="1:19" ht="31.45" customHeight="1">
      <c r="A9" s="17" t="s">
        <v>45</v>
      </c>
      <c r="B9" s="17" t="s">
        <v>46</v>
      </c>
      <c r="C9" s="14">
        <v>74697686.609999999</v>
      </c>
      <c r="D9" s="78">
        <v>71655786.609999999</v>
      </c>
      <c r="E9" s="55">
        <v>71655786.609999999</v>
      </c>
      <c r="F9" s="55"/>
      <c r="G9" s="55"/>
      <c r="H9" s="55"/>
      <c r="I9" s="55"/>
      <c r="J9" s="55"/>
      <c r="K9" s="55"/>
      <c r="L9" s="55"/>
      <c r="M9" s="55"/>
      <c r="N9" s="55"/>
      <c r="O9" s="55">
        <v>3041900</v>
      </c>
      <c r="P9" s="55">
        <v>3041900</v>
      </c>
      <c r="Q9" s="55"/>
      <c r="R9" s="55"/>
      <c r="S9" s="55"/>
    </row>
    <row r="10" spans="1:19" ht="31.45" customHeight="1">
      <c r="A10" s="83" t="s">
        <v>47</v>
      </c>
      <c r="B10" s="83" t="s">
        <v>46</v>
      </c>
      <c r="C10" s="14">
        <v>74697686.609999999</v>
      </c>
      <c r="D10" s="78">
        <v>71655786.609999999</v>
      </c>
      <c r="E10" s="55">
        <v>71655786.609999999</v>
      </c>
      <c r="F10" s="55"/>
      <c r="G10" s="55"/>
      <c r="H10" s="55"/>
      <c r="I10" s="55"/>
      <c r="J10" s="55"/>
      <c r="K10" s="55"/>
      <c r="L10" s="55"/>
      <c r="M10" s="55"/>
      <c r="N10" s="55"/>
      <c r="O10" s="55">
        <v>3041900</v>
      </c>
      <c r="P10" s="55">
        <v>3041900</v>
      </c>
      <c r="Q10" s="55"/>
      <c r="R10" s="55"/>
      <c r="S10" s="55"/>
    </row>
    <row r="11" spans="1:19" ht="16.55" customHeight="1">
      <c r="A11" s="98" t="s">
        <v>31</v>
      </c>
      <c r="B11" s="99"/>
      <c r="C11" s="78">
        <v>74697686.609999999</v>
      </c>
      <c r="D11" s="78">
        <v>71655786.609999999</v>
      </c>
      <c r="E11" s="55">
        <v>71655786.609999999</v>
      </c>
      <c r="F11" s="55"/>
      <c r="G11" s="55"/>
      <c r="H11" s="55"/>
      <c r="I11" s="55"/>
      <c r="J11" s="55"/>
      <c r="K11" s="55"/>
      <c r="L11" s="55"/>
      <c r="M11" s="55"/>
      <c r="N11" s="55"/>
      <c r="O11" s="55">
        <v>3041900</v>
      </c>
      <c r="P11" s="55">
        <v>3041900</v>
      </c>
      <c r="Q11" s="55"/>
      <c r="R11" s="55"/>
      <c r="S11" s="55"/>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honeticPr fontId="22" type="noConversion"/>
  <pageMargins left="0.74803149606299213" right="0.74803149606299213" top="0.98425196850393704" bottom="0.98425196850393704" header="0.51181102362204722" footer="0.51181102362204722"/>
  <pageSetup paperSize="9" scale="59" orientation="landscape" r:id="rId1"/>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30"/>
  <sheetViews>
    <sheetView showZeros="0" zoomScale="85" zoomScaleNormal="85" workbookViewId="0">
      <selection activeCell="H13" sqref="H13"/>
    </sheetView>
  </sheetViews>
  <sheetFormatPr defaultColWidth="9.109375" defaultRowHeight="14.25" customHeight="1"/>
  <cols>
    <col min="1" max="1" width="14.33203125" customWidth="1"/>
    <col min="2" max="2" width="34.6640625" customWidth="1"/>
    <col min="3" max="6" width="13.33203125" customWidth="1"/>
    <col min="7" max="9" width="9.109375" customWidth="1"/>
    <col min="10" max="10" width="10" customWidth="1"/>
    <col min="11" max="12" width="9.21875" bestFit="1" customWidth="1"/>
    <col min="13" max="13" width="12.88671875" bestFit="1" customWidth="1"/>
    <col min="14" max="14" width="15" bestFit="1" customWidth="1"/>
    <col min="15" max="15" width="10.44140625" bestFit="1" customWidth="1"/>
  </cols>
  <sheetData>
    <row r="1" spans="1:15" ht="14.25" customHeight="1">
      <c r="A1" s="1"/>
      <c r="B1" s="1"/>
      <c r="C1" s="1"/>
      <c r="D1" s="1"/>
      <c r="E1" s="1"/>
      <c r="F1" s="1"/>
      <c r="G1" s="1"/>
      <c r="H1" s="1"/>
      <c r="I1" s="1"/>
      <c r="J1" s="1"/>
      <c r="K1" s="1"/>
      <c r="L1" s="1"/>
      <c r="M1" s="1"/>
      <c r="N1" s="1"/>
      <c r="O1" s="1"/>
    </row>
    <row r="2" spans="1:15" ht="15.75" customHeight="1">
      <c r="O2" s="37" t="s">
        <v>48</v>
      </c>
    </row>
    <row r="3" spans="1:15" ht="28.5" customHeight="1">
      <c r="A3" s="141" t="s">
        <v>49</v>
      </c>
      <c r="B3" s="141"/>
      <c r="C3" s="141"/>
      <c r="D3" s="141"/>
      <c r="E3" s="141"/>
      <c r="F3" s="141"/>
      <c r="G3" s="141"/>
      <c r="H3" s="141"/>
      <c r="I3" s="141"/>
      <c r="J3" s="141"/>
      <c r="K3" s="141"/>
      <c r="L3" s="141"/>
      <c r="M3" s="141"/>
      <c r="N3" s="141"/>
      <c r="O3" s="141"/>
    </row>
    <row r="4" spans="1:15" ht="15.05" customHeight="1">
      <c r="A4" s="149" t="str">
        <f>"单位名称："&amp;"云南省公路路政管理总队"</f>
        <v>单位名称：云南省公路路政管理总队</v>
      </c>
      <c r="B4" s="150"/>
      <c r="C4" s="151"/>
      <c r="D4" s="151"/>
      <c r="E4" s="151"/>
      <c r="F4" s="151"/>
      <c r="G4" s="143"/>
      <c r="H4" s="151"/>
      <c r="I4" s="151"/>
      <c r="J4" s="143"/>
      <c r="K4" s="151"/>
      <c r="L4" s="151"/>
      <c r="M4" s="4"/>
      <c r="N4" s="4"/>
      <c r="O4" s="67" t="s">
        <v>2</v>
      </c>
    </row>
    <row r="5" spans="1:15" ht="18.850000000000001" customHeight="1">
      <c r="A5" s="158" t="s">
        <v>50</v>
      </c>
      <c r="B5" s="158" t="s">
        <v>51</v>
      </c>
      <c r="C5" s="125" t="s">
        <v>31</v>
      </c>
      <c r="D5" s="152" t="s">
        <v>34</v>
      </c>
      <c r="E5" s="152"/>
      <c r="F5" s="152"/>
      <c r="G5" s="159" t="s">
        <v>35</v>
      </c>
      <c r="H5" s="159" t="s">
        <v>36</v>
      </c>
      <c r="I5" s="159" t="s">
        <v>52</v>
      </c>
      <c r="J5" s="153" t="s">
        <v>53</v>
      </c>
      <c r="K5" s="154" t="s">
        <v>54</v>
      </c>
      <c r="L5" s="154" t="s">
        <v>55</v>
      </c>
      <c r="M5" s="154" t="s">
        <v>56</v>
      </c>
      <c r="N5" s="154" t="s">
        <v>57</v>
      </c>
      <c r="O5" s="155" t="s">
        <v>58</v>
      </c>
    </row>
    <row r="6" spans="1:15" ht="29.95" customHeight="1">
      <c r="A6" s="126"/>
      <c r="B6" s="126"/>
      <c r="C6" s="126"/>
      <c r="D6" s="42" t="s">
        <v>33</v>
      </c>
      <c r="E6" s="42" t="s">
        <v>59</v>
      </c>
      <c r="F6" s="42" t="s">
        <v>60</v>
      </c>
      <c r="G6" s="160"/>
      <c r="H6" s="160"/>
      <c r="I6" s="160"/>
      <c r="J6" s="111" t="s">
        <v>33</v>
      </c>
      <c r="K6" s="112" t="s">
        <v>54</v>
      </c>
      <c r="L6" s="112" t="s">
        <v>55</v>
      </c>
      <c r="M6" s="112" t="s">
        <v>56</v>
      </c>
      <c r="N6" s="112" t="s">
        <v>57</v>
      </c>
      <c r="O6" s="112" t="s">
        <v>58</v>
      </c>
    </row>
    <row r="7" spans="1:15" ht="16.55" customHeight="1">
      <c r="A7" s="42">
        <v>1</v>
      </c>
      <c r="B7" s="42">
        <v>2</v>
      </c>
      <c r="C7" s="42">
        <v>3</v>
      </c>
      <c r="D7" s="42">
        <v>4</v>
      </c>
      <c r="E7" s="42">
        <v>5</v>
      </c>
      <c r="F7" s="42">
        <v>6</v>
      </c>
      <c r="G7" s="42">
        <v>7</v>
      </c>
      <c r="H7" s="30">
        <v>8</v>
      </c>
      <c r="I7" s="30">
        <v>9</v>
      </c>
      <c r="J7" s="30">
        <v>10</v>
      </c>
      <c r="K7" s="30">
        <v>11</v>
      </c>
      <c r="L7" s="30">
        <v>12</v>
      </c>
      <c r="M7" s="30">
        <v>13</v>
      </c>
      <c r="N7" s="30">
        <v>14</v>
      </c>
      <c r="O7" s="42">
        <v>15</v>
      </c>
    </row>
    <row r="8" spans="1:15" ht="20.3" customHeight="1">
      <c r="A8" s="17" t="s">
        <v>61</v>
      </c>
      <c r="B8" s="17" t="s">
        <v>62</v>
      </c>
      <c r="C8" s="78">
        <v>3319723.47</v>
      </c>
      <c r="D8" s="78">
        <v>3319723.47</v>
      </c>
      <c r="E8" s="78">
        <v>3319723.47</v>
      </c>
      <c r="F8" s="78"/>
      <c r="G8" s="55"/>
      <c r="H8" s="78"/>
      <c r="I8" s="78"/>
      <c r="J8" s="78"/>
      <c r="K8" s="78"/>
      <c r="L8" s="78"/>
      <c r="M8" s="55"/>
      <c r="N8" s="78"/>
      <c r="O8" s="78"/>
    </row>
    <row r="9" spans="1:15" ht="20.3" customHeight="1">
      <c r="A9" s="83" t="s">
        <v>63</v>
      </c>
      <c r="B9" s="83" t="s">
        <v>64</v>
      </c>
      <c r="C9" s="78">
        <v>3167929.92</v>
      </c>
      <c r="D9" s="78">
        <v>3167929.92</v>
      </c>
      <c r="E9" s="78">
        <v>3167929.92</v>
      </c>
      <c r="F9" s="78"/>
      <c r="G9" s="55"/>
      <c r="H9" s="78"/>
      <c r="I9" s="78"/>
      <c r="J9" s="78"/>
      <c r="K9" s="78"/>
      <c r="L9" s="78"/>
      <c r="M9" s="55"/>
      <c r="N9" s="78"/>
      <c r="O9" s="78"/>
    </row>
    <row r="10" spans="1:15" ht="20.3" customHeight="1">
      <c r="A10" s="84" t="s">
        <v>65</v>
      </c>
      <c r="B10" s="84" t="s">
        <v>66</v>
      </c>
      <c r="C10" s="78">
        <v>70740</v>
      </c>
      <c r="D10" s="78">
        <v>70740</v>
      </c>
      <c r="E10" s="78">
        <v>70740</v>
      </c>
      <c r="F10" s="78"/>
      <c r="G10" s="55"/>
      <c r="H10" s="78"/>
      <c r="I10" s="78"/>
      <c r="J10" s="78"/>
      <c r="K10" s="78"/>
      <c r="L10" s="78"/>
      <c r="M10" s="55"/>
      <c r="N10" s="78"/>
      <c r="O10" s="78"/>
    </row>
    <row r="11" spans="1:15" ht="20.3" customHeight="1">
      <c r="A11" s="84" t="s">
        <v>67</v>
      </c>
      <c r="B11" s="84" t="s">
        <v>68</v>
      </c>
      <c r="C11" s="78">
        <v>3097189.92</v>
      </c>
      <c r="D11" s="78">
        <v>3097189.92</v>
      </c>
      <c r="E11" s="78">
        <v>3097189.92</v>
      </c>
      <c r="F11" s="78"/>
      <c r="G11" s="55"/>
      <c r="H11" s="78"/>
      <c r="I11" s="78"/>
      <c r="J11" s="78"/>
      <c r="K11" s="78"/>
      <c r="L11" s="78"/>
      <c r="M11" s="55"/>
      <c r="N11" s="78"/>
      <c r="O11" s="78"/>
    </row>
    <row r="12" spans="1:15" ht="20.3" customHeight="1">
      <c r="A12" s="83" t="s">
        <v>69</v>
      </c>
      <c r="B12" s="83" t="s">
        <v>70</v>
      </c>
      <c r="C12" s="78">
        <v>151793.54999999999</v>
      </c>
      <c r="D12" s="78">
        <v>151793.54999999999</v>
      </c>
      <c r="E12" s="78">
        <v>151793.54999999999</v>
      </c>
      <c r="F12" s="78"/>
      <c r="G12" s="55"/>
      <c r="H12" s="78"/>
      <c r="I12" s="78"/>
      <c r="J12" s="78"/>
      <c r="K12" s="78"/>
      <c r="L12" s="78"/>
      <c r="M12" s="55"/>
      <c r="N12" s="78"/>
      <c r="O12" s="78"/>
    </row>
    <row r="13" spans="1:15" ht="20.3" customHeight="1">
      <c r="A13" s="84" t="s">
        <v>71</v>
      </c>
      <c r="B13" s="84" t="s">
        <v>70</v>
      </c>
      <c r="C13" s="78">
        <v>151793.54999999999</v>
      </c>
      <c r="D13" s="78">
        <v>151793.54999999999</v>
      </c>
      <c r="E13" s="78">
        <v>151793.54999999999</v>
      </c>
      <c r="F13" s="78"/>
      <c r="G13" s="55"/>
      <c r="H13" s="78"/>
      <c r="I13" s="78"/>
      <c r="J13" s="78"/>
      <c r="K13" s="78"/>
      <c r="L13" s="78"/>
      <c r="M13" s="55"/>
      <c r="N13" s="78"/>
      <c r="O13" s="78"/>
    </row>
    <row r="14" spans="1:15" ht="20.3" customHeight="1">
      <c r="A14" s="17" t="s">
        <v>72</v>
      </c>
      <c r="B14" s="17" t="s">
        <v>73</v>
      </c>
      <c r="C14" s="78">
        <v>3729948.21</v>
      </c>
      <c r="D14" s="78">
        <v>3729948.21</v>
      </c>
      <c r="E14" s="78">
        <v>3729948.21</v>
      </c>
      <c r="F14" s="78"/>
      <c r="G14" s="55"/>
      <c r="H14" s="78"/>
      <c r="I14" s="78"/>
      <c r="J14" s="78"/>
      <c r="K14" s="78"/>
      <c r="L14" s="78"/>
      <c r="M14" s="55"/>
      <c r="N14" s="78"/>
      <c r="O14" s="78"/>
    </row>
    <row r="15" spans="1:15" ht="20.3" customHeight="1">
      <c r="A15" s="83" t="s">
        <v>74</v>
      </c>
      <c r="B15" s="83" t="s">
        <v>75</v>
      </c>
      <c r="C15" s="78">
        <v>3729948.21</v>
      </c>
      <c r="D15" s="78">
        <v>3729948.21</v>
      </c>
      <c r="E15" s="78">
        <v>3729948.21</v>
      </c>
      <c r="F15" s="78"/>
      <c r="G15" s="55"/>
      <c r="H15" s="78"/>
      <c r="I15" s="78"/>
      <c r="J15" s="78"/>
      <c r="K15" s="78"/>
      <c r="L15" s="78"/>
      <c r="M15" s="55"/>
      <c r="N15" s="78"/>
      <c r="O15" s="78"/>
    </row>
    <row r="16" spans="1:15" ht="20.3" customHeight="1">
      <c r="A16" s="84" t="s">
        <v>76</v>
      </c>
      <c r="B16" s="84" t="s">
        <v>77</v>
      </c>
      <c r="C16" s="78">
        <v>2090603.2</v>
      </c>
      <c r="D16" s="78">
        <v>2090603.2</v>
      </c>
      <c r="E16" s="78">
        <v>2090603.2</v>
      </c>
      <c r="F16" s="78"/>
      <c r="G16" s="55"/>
      <c r="H16" s="78"/>
      <c r="I16" s="78"/>
      <c r="J16" s="78"/>
      <c r="K16" s="78"/>
      <c r="L16" s="78"/>
      <c r="M16" s="55"/>
      <c r="N16" s="78"/>
      <c r="O16" s="78"/>
    </row>
    <row r="17" spans="1:15" ht="20.3" customHeight="1">
      <c r="A17" s="84" t="s">
        <v>78</v>
      </c>
      <c r="B17" s="84" t="s">
        <v>79</v>
      </c>
      <c r="C17" s="78">
        <v>1525855.01</v>
      </c>
      <c r="D17" s="78">
        <v>1525855.01</v>
      </c>
      <c r="E17" s="78">
        <v>1525855.01</v>
      </c>
      <c r="F17" s="78"/>
      <c r="G17" s="55"/>
      <c r="H17" s="78"/>
      <c r="I17" s="78"/>
      <c r="J17" s="78"/>
      <c r="K17" s="78"/>
      <c r="L17" s="78"/>
      <c r="M17" s="55"/>
      <c r="N17" s="78"/>
      <c r="O17" s="78"/>
    </row>
    <row r="18" spans="1:15" ht="20.3" customHeight="1">
      <c r="A18" s="84" t="s">
        <v>80</v>
      </c>
      <c r="B18" s="84" t="s">
        <v>81</v>
      </c>
      <c r="C18" s="78">
        <v>113490</v>
      </c>
      <c r="D18" s="78">
        <v>113490</v>
      </c>
      <c r="E18" s="78">
        <v>113490</v>
      </c>
      <c r="F18" s="78"/>
      <c r="G18" s="55"/>
      <c r="H18" s="78"/>
      <c r="I18" s="78"/>
      <c r="J18" s="78"/>
      <c r="K18" s="78"/>
      <c r="L18" s="78"/>
      <c r="M18" s="55"/>
      <c r="N18" s="78"/>
      <c r="O18" s="78"/>
    </row>
    <row r="19" spans="1:15" ht="20.3" customHeight="1">
      <c r="A19" s="17" t="s">
        <v>82</v>
      </c>
      <c r="B19" s="17" t="s">
        <v>83</v>
      </c>
      <c r="C19" s="78">
        <v>65565441.5</v>
      </c>
      <c r="D19" s="78">
        <v>65565441.5</v>
      </c>
      <c r="E19" s="78">
        <v>24554791.5</v>
      </c>
      <c r="F19" s="78">
        <v>41010650</v>
      </c>
      <c r="G19" s="55"/>
      <c r="H19" s="78"/>
      <c r="I19" s="78"/>
      <c r="J19" s="78"/>
      <c r="K19" s="78"/>
      <c r="L19" s="78"/>
      <c r="M19" s="55"/>
      <c r="N19" s="78"/>
      <c r="O19" s="78"/>
    </row>
    <row r="20" spans="1:15" ht="20.3" customHeight="1">
      <c r="A20" s="83" t="s">
        <v>84</v>
      </c>
      <c r="B20" s="83" t="s">
        <v>85</v>
      </c>
      <c r="C20" s="78">
        <v>65565441.5</v>
      </c>
      <c r="D20" s="78">
        <v>65565441.5</v>
      </c>
      <c r="E20" s="78">
        <v>24554791.5</v>
      </c>
      <c r="F20" s="78">
        <v>41010650</v>
      </c>
      <c r="G20" s="55"/>
      <c r="H20" s="78"/>
      <c r="I20" s="78"/>
      <c r="J20" s="78"/>
      <c r="K20" s="78"/>
      <c r="L20" s="78"/>
      <c r="M20" s="55"/>
      <c r="N20" s="78"/>
      <c r="O20" s="78"/>
    </row>
    <row r="21" spans="1:15" ht="20.3" customHeight="1">
      <c r="A21" s="84" t="s">
        <v>86</v>
      </c>
      <c r="B21" s="84" t="s">
        <v>87</v>
      </c>
      <c r="C21" s="78">
        <v>341900</v>
      </c>
      <c r="D21" s="78">
        <v>341900</v>
      </c>
      <c r="E21" s="78"/>
      <c r="F21" s="78">
        <v>341900</v>
      </c>
      <c r="G21" s="55"/>
      <c r="H21" s="78"/>
      <c r="I21" s="78"/>
      <c r="J21" s="78"/>
      <c r="K21" s="78"/>
      <c r="L21" s="78"/>
      <c r="M21" s="55"/>
      <c r="N21" s="78"/>
      <c r="O21" s="78"/>
    </row>
    <row r="22" spans="1:15" ht="20.3" customHeight="1">
      <c r="A22" s="84" t="s">
        <v>88</v>
      </c>
      <c r="B22" s="84" t="s">
        <v>89</v>
      </c>
      <c r="C22" s="78">
        <v>717000</v>
      </c>
      <c r="D22" s="78">
        <v>717000</v>
      </c>
      <c r="E22" s="78"/>
      <c r="F22" s="78">
        <v>717000</v>
      </c>
      <c r="G22" s="55"/>
      <c r="H22" s="78"/>
      <c r="I22" s="78"/>
      <c r="J22" s="78"/>
      <c r="K22" s="78"/>
      <c r="L22" s="78"/>
      <c r="M22" s="55"/>
      <c r="N22" s="78"/>
      <c r="O22" s="78"/>
    </row>
    <row r="23" spans="1:15" ht="20.3" customHeight="1">
      <c r="A23" s="84" t="s">
        <v>90</v>
      </c>
      <c r="B23" s="84" t="s">
        <v>91</v>
      </c>
      <c r="C23" s="78">
        <v>28553450</v>
      </c>
      <c r="D23" s="78">
        <v>28553450</v>
      </c>
      <c r="E23" s="78"/>
      <c r="F23" s="78">
        <v>28553450</v>
      </c>
      <c r="G23" s="55"/>
      <c r="H23" s="78"/>
      <c r="I23" s="78"/>
      <c r="J23" s="78"/>
      <c r="K23" s="78"/>
      <c r="L23" s="78"/>
      <c r="M23" s="55"/>
      <c r="N23" s="78"/>
      <c r="O23" s="78"/>
    </row>
    <row r="24" spans="1:15" ht="20.3" customHeight="1">
      <c r="A24" s="84" t="s">
        <v>92</v>
      </c>
      <c r="B24" s="84" t="s">
        <v>93</v>
      </c>
      <c r="C24" s="78">
        <v>5908300</v>
      </c>
      <c r="D24" s="78">
        <v>5908300</v>
      </c>
      <c r="E24" s="78"/>
      <c r="F24" s="78">
        <v>5908300</v>
      </c>
      <c r="G24" s="55"/>
      <c r="H24" s="78"/>
      <c r="I24" s="78"/>
      <c r="J24" s="78"/>
      <c r="K24" s="78"/>
      <c r="L24" s="78"/>
      <c r="M24" s="55"/>
      <c r="N24" s="78"/>
      <c r="O24" s="78"/>
    </row>
    <row r="25" spans="1:15" ht="20.3" customHeight="1">
      <c r="A25" s="84" t="s">
        <v>94</v>
      </c>
      <c r="B25" s="84" t="s">
        <v>95</v>
      </c>
      <c r="C25" s="78">
        <v>27894791.5</v>
      </c>
      <c r="D25" s="78">
        <v>27894791.5</v>
      </c>
      <c r="E25" s="78">
        <v>24554791.5</v>
      </c>
      <c r="F25" s="78">
        <v>3340000</v>
      </c>
      <c r="G25" s="55"/>
      <c r="H25" s="78"/>
      <c r="I25" s="78"/>
      <c r="J25" s="78"/>
      <c r="K25" s="78"/>
      <c r="L25" s="78"/>
      <c r="M25" s="55"/>
      <c r="N25" s="78"/>
      <c r="O25" s="78"/>
    </row>
    <row r="26" spans="1:15" ht="20.3" customHeight="1">
      <c r="A26" s="84" t="s">
        <v>96</v>
      </c>
      <c r="B26" s="84" t="s">
        <v>97</v>
      </c>
      <c r="C26" s="78">
        <v>2150000</v>
      </c>
      <c r="D26" s="78">
        <v>2150000</v>
      </c>
      <c r="E26" s="78"/>
      <c r="F26" s="78">
        <v>2150000</v>
      </c>
      <c r="G26" s="55"/>
      <c r="H26" s="78"/>
      <c r="I26" s="78"/>
      <c r="J26" s="78"/>
      <c r="K26" s="78"/>
      <c r="L26" s="78"/>
      <c r="M26" s="55"/>
      <c r="N26" s="78"/>
      <c r="O26" s="78"/>
    </row>
    <row r="27" spans="1:15" ht="20.3" customHeight="1">
      <c r="A27" s="17" t="s">
        <v>98</v>
      </c>
      <c r="B27" s="17" t="s">
        <v>99</v>
      </c>
      <c r="C27" s="78">
        <v>2082573.43</v>
      </c>
      <c r="D27" s="78">
        <v>2082573.43</v>
      </c>
      <c r="E27" s="78">
        <v>2082573.43</v>
      </c>
      <c r="F27" s="78"/>
      <c r="G27" s="55"/>
      <c r="H27" s="78"/>
      <c r="I27" s="78"/>
      <c r="J27" s="78"/>
      <c r="K27" s="78"/>
      <c r="L27" s="78"/>
      <c r="M27" s="55"/>
      <c r="N27" s="78"/>
      <c r="O27" s="78"/>
    </row>
    <row r="28" spans="1:15" ht="20.3" customHeight="1">
      <c r="A28" s="83" t="s">
        <v>100</v>
      </c>
      <c r="B28" s="83" t="s">
        <v>101</v>
      </c>
      <c r="C28" s="78">
        <v>2082573.43</v>
      </c>
      <c r="D28" s="78">
        <v>2082573.43</v>
      </c>
      <c r="E28" s="78">
        <v>2082573.43</v>
      </c>
      <c r="F28" s="78"/>
      <c r="G28" s="55"/>
      <c r="H28" s="78"/>
      <c r="I28" s="78"/>
      <c r="J28" s="78"/>
      <c r="K28" s="78"/>
      <c r="L28" s="78"/>
      <c r="M28" s="55"/>
      <c r="N28" s="78"/>
      <c r="O28" s="78"/>
    </row>
    <row r="29" spans="1:15" ht="20.3" customHeight="1">
      <c r="A29" s="84" t="s">
        <v>102</v>
      </c>
      <c r="B29" s="84" t="s">
        <v>103</v>
      </c>
      <c r="C29" s="78">
        <v>2082573.43</v>
      </c>
      <c r="D29" s="78">
        <v>2082573.43</v>
      </c>
      <c r="E29" s="78">
        <v>2082573.43</v>
      </c>
      <c r="F29" s="78"/>
      <c r="G29" s="55"/>
      <c r="H29" s="78"/>
      <c r="I29" s="78"/>
      <c r="J29" s="78"/>
      <c r="K29" s="78"/>
      <c r="L29" s="78"/>
      <c r="M29" s="55"/>
      <c r="N29" s="78"/>
      <c r="O29" s="78"/>
    </row>
    <row r="30" spans="1:15" ht="17.2" customHeight="1">
      <c r="A30" s="156" t="s">
        <v>104</v>
      </c>
      <c r="B30" s="157" t="s">
        <v>104</v>
      </c>
      <c r="C30" s="78">
        <v>74697686.609999999</v>
      </c>
      <c r="D30" s="78">
        <v>74697686.609999999</v>
      </c>
      <c r="E30" s="78">
        <v>33687036.609999999</v>
      </c>
      <c r="F30" s="78">
        <v>41010650</v>
      </c>
      <c r="G30" s="55"/>
      <c r="H30" s="78"/>
      <c r="I30" s="78"/>
      <c r="J30" s="78"/>
      <c r="K30" s="78"/>
      <c r="L30" s="78"/>
      <c r="M30" s="55"/>
      <c r="N30" s="78"/>
      <c r="O30" s="78"/>
    </row>
  </sheetData>
  <mergeCells count="11">
    <mergeCell ref="A3:O3"/>
    <mergeCell ref="A4:L4"/>
    <mergeCell ref="D5:F5"/>
    <mergeCell ref="J5:O5"/>
    <mergeCell ref="A30:B30"/>
    <mergeCell ref="A5:A6"/>
    <mergeCell ref="B5:B6"/>
    <mergeCell ref="C5:C6"/>
    <mergeCell ref="G5:G6"/>
    <mergeCell ref="H5:H6"/>
    <mergeCell ref="I5:I6"/>
  </mergeCells>
  <phoneticPr fontId="22" type="noConversion"/>
  <pageMargins left="0.74803149606299213" right="0.74803149606299213" top="0.98425196850393704" bottom="0.98425196850393704" header="0.51181102362204722" footer="0.51181102362204722"/>
  <pageSetup paperSize="9" scale="68" fitToHeight="4" orientation="landscape" r:id="rId1"/>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17"/>
  <sheetViews>
    <sheetView showZeros="0" zoomScale="85" zoomScaleNormal="85" workbookViewId="0">
      <pane ySplit="1" topLeftCell="A2" activePane="bottomLeft" state="frozen"/>
      <selection pane="bottomLeft" activeCell="I12" sqref="I12"/>
    </sheetView>
  </sheetViews>
  <sheetFormatPr defaultColWidth="9.109375" defaultRowHeight="14.25" customHeight="1"/>
  <cols>
    <col min="1" max="4" width="33.109375" customWidth="1"/>
  </cols>
  <sheetData>
    <row r="1" spans="1:4" ht="14.25" customHeight="1">
      <c r="A1" s="1"/>
      <c r="B1" s="1"/>
      <c r="C1" s="1"/>
      <c r="D1" s="1"/>
    </row>
    <row r="2" spans="1:4" ht="14.25" customHeight="1">
      <c r="D2" s="63" t="s">
        <v>105</v>
      </c>
    </row>
    <row r="3" spans="1:4" ht="31.6" customHeight="1">
      <c r="A3" s="119" t="s">
        <v>106</v>
      </c>
      <c r="B3" s="161"/>
      <c r="C3" s="161"/>
      <c r="D3" s="161"/>
    </row>
    <row r="4" spans="1:4" ht="17.2" customHeight="1">
      <c r="A4" s="162" t="str">
        <f>"单位名称："&amp;"云南省公路路政管理总队"</f>
        <v>单位名称：云南省公路路政管理总队</v>
      </c>
      <c r="B4" s="122"/>
      <c r="C4" s="86"/>
      <c r="D4" s="64" t="s">
        <v>2</v>
      </c>
    </row>
    <row r="5" spans="1:4" ht="24.75" customHeight="1">
      <c r="A5" s="123" t="s">
        <v>3</v>
      </c>
      <c r="B5" s="124"/>
      <c r="C5" s="123" t="s">
        <v>4</v>
      </c>
      <c r="D5" s="124"/>
    </row>
    <row r="6" spans="1:4" ht="15.75" customHeight="1">
      <c r="A6" s="125" t="s">
        <v>5</v>
      </c>
      <c r="B6" s="163" t="s">
        <v>6</v>
      </c>
      <c r="C6" s="125" t="s">
        <v>107</v>
      </c>
      <c r="D6" s="163" t="s">
        <v>6</v>
      </c>
    </row>
    <row r="7" spans="1:4" ht="14.1" customHeight="1">
      <c r="A7" s="126"/>
      <c r="B7" s="164"/>
      <c r="C7" s="126"/>
      <c r="D7" s="164"/>
    </row>
    <row r="8" spans="1:4" ht="29.15" customHeight="1">
      <c r="A8" s="87" t="s">
        <v>108</v>
      </c>
      <c r="B8" s="88">
        <v>71655786.609999999</v>
      </c>
      <c r="C8" s="89" t="s">
        <v>109</v>
      </c>
      <c r="D8" s="88">
        <v>74697686.609999999</v>
      </c>
    </row>
    <row r="9" spans="1:4" ht="29.15" customHeight="1">
      <c r="A9" s="90" t="s">
        <v>110</v>
      </c>
      <c r="B9" s="55">
        <v>71655786.609999999</v>
      </c>
      <c r="C9" s="15" t="str">
        <f>"（一）"&amp;"社会保障和就业支出"</f>
        <v>（一）社会保障和就业支出</v>
      </c>
      <c r="D9" s="55">
        <v>3319723.47</v>
      </c>
    </row>
    <row r="10" spans="1:4" ht="29.15" customHeight="1">
      <c r="A10" s="90" t="s">
        <v>111</v>
      </c>
      <c r="B10" s="55"/>
      <c r="C10" s="15" t="str">
        <f>"（二）"&amp;"卫生健康支出"</f>
        <v>（二）卫生健康支出</v>
      </c>
      <c r="D10" s="55">
        <v>3729948.21</v>
      </c>
    </row>
    <row r="11" spans="1:4" ht="29.15" customHeight="1">
      <c r="A11" s="90" t="s">
        <v>112</v>
      </c>
      <c r="B11" s="55"/>
      <c r="C11" s="15" t="str">
        <f>"（三）"&amp;"交通运输支出"</f>
        <v>（三）交通运输支出</v>
      </c>
      <c r="D11" s="55">
        <v>65565441.5</v>
      </c>
    </row>
    <row r="12" spans="1:4" ht="29.15" customHeight="1">
      <c r="A12" s="91" t="s">
        <v>113</v>
      </c>
      <c r="B12" s="92">
        <v>3041900</v>
      </c>
      <c r="C12" s="15" t="str">
        <f>"（四）"&amp;"住房保障支出"</f>
        <v>（四）住房保障支出</v>
      </c>
      <c r="D12" s="55">
        <v>2082573.43</v>
      </c>
    </row>
    <row r="13" spans="1:4" ht="29.15" customHeight="1">
      <c r="A13" s="90" t="s">
        <v>110</v>
      </c>
      <c r="B13" s="78">
        <v>3041900</v>
      </c>
      <c r="C13" s="93"/>
      <c r="D13" s="92"/>
    </row>
    <row r="14" spans="1:4" ht="29.15" customHeight="1">
      <c r="A14" s="94" t="s">
        <v>111</v>
      </c>
      <c r="B14" s="78"/>
      <c r="C14" s="93"/>
      <c r="D14" s="92"/>
    </row>
    <row r="15" spans="1:4" ht="29.15" customHeight="1">
      <c r="A15" s="94" t="s">
        <v>112</v>
      </c>
      <c r="B15" s="92"/>
      <c r="C15" s="93"/>
      <c r="D15" s="92"/>
    </row>
    <row r="16" spans="1:4" ht="29.15" customHeight="1">
      <c r="A16" s="95"/>
      <c r="B16" s="92"/>
      <c r="C16" s="96" t="s">
        <v>114</v>
      </c>
      <c r="D16" s="92"/>
    </row>
    <row r="17" spans="1:4" ht="29.15" customHeight="1">
      <c r="A17" s="95" t="s">
        <v>115</v>
      </c>
      <c r="B17" s="92">
        <v>74697686.609999999</v>
      </c>
      <c r="C17" s="93" t="s">
        <v>26</v>
      </c>
      <c r="D17" s="92">
        <v>74697686.609999999</v>
      </c>
    </row>
  </sheetData>
  <mergeCells count="8">
    <mergeCell ref="A3:D3"/>
    <mergeCell ref="A4:B4"/>
    <mergeCell ref="A5:B5"/>
    <mergeCell ref="C5:D5"/>
    <mergeCell ref="A6:A7"/>
    <mergeCell ref="B6:B7"/>
    <mergeCell ref="C6:C7"/>
    <mergeCell ref="D6:D7"/>
  </mergeCells>
  <phoneticPr fontId="22" type="noConversion"/>
  <pageMargins left="0.74803149606299213" right="0.74803149606299213" top="0.98425196850393704" bottom="0.98425196850393704" header="0.51181102362204722" footer="0.51181102362204722"/>
  <pageSetup paperSize="9" orientation="landscape" r:id="rId1"/>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8"/>
  <sheetViews>
    <sheetView showZeros="0" zoomScale="85" zoomScaleNormal="85" workbookViewId="0">
      <selection activeCell="D18" sqref="D18"/>
    </sheetView>
  </sheetViews>
  <sheetFormatPr defaultColWidth="9.109375" defaultRowHeight="14.25" customHeight="1"/>
  <cols>
    <col min="1" max="1" width="11.6640625" customWidth="1"/>
    <col min="2" max="2" width="37.21875" customWidth="1"/>
    <col min="3" max="7" width="15.109375" customWidth="1"/>
  </cols>
  <sheetData>
    <row r="1" spans="1:7" ht="11.95" customHeight="1">
      <c r="D1" s="71"/>
      <c r="F1" s="37"/>
      <c r="G1" s="37" t="s">
        <v>116</v>
      </c>
    </row>
    <row r="2" spans="1:7" ht="38.950000000000003" customHeight="1">
      <c r="A2" s="165" t="s">
        <v>117</v>
      </c>
      <c r="B2" s="165"/>
      <c r="C2" s="165"/>
      <c r="D2" s="165"/>
      <c r="E2" s="165"/>
      <c r="F2" s="165"/>
      <c r="G2" s="165"/>
    </row>
    <row r="3" spans="1:7" ht="18" customHeight="1">
      <c r="A3" s="162" t="str">
        <f>"单位名称："&amp;"云南省公路路政管理总队"</f>
        <v>单位名称：云南省公路路政管理总队</v>
      </c>
      <c r="B3" s="139"/>
      <c r="C3" s="139"/>
      <c r="D3" s="139"/>
      <c r="E3" s="139"/>
      <c r="F3" s="67"/>
      <c r="G3" s="67" t="s">
        <v>2</v>
      </c>
    </row>
    <row r="4" spans="1:7" ht="20.3" customHeight="1">
      <c r="A4" s="166" t="s">
        <v>118</v>
      </c>
      <c r="B4" s="167"/>
      <c r="C4" s="171" t="s">
        <v>31</v>
      </c>
      <c r="D4" s="168" t="s">
        <v>59</v>
      </c>
      <c r="E4" s="168"/>
      <c r="F4" s="124"/>
      <c r="G4" s="171" t="s">
        <v>60</v>
      </c>
    </row>
    <row r="5" spans="1:7" ht="20.3" customHeight="1">
      <c r="A5" s="80" t="s">
        <v>50</v>
      </c>
      <c r="B5" s="81" t="s">
        <v>51</v>
      </c>
      <c r="C5" s="172"/>
      <c r="D5" s="56" t="s">
        <v>33</v>
      </c>
      <c r="E5" s="56" t="s">
        <v>119</v>
      </c>
      <c r="F5" s="56" t="s">
        <v>120</v>
      </c>
      <c r="G5" s="172"/>
    </row>
    <row r="6" spans="1:7" ht="13.6" customHeight="1">
      <c r="A6" s="82" t="s">
        <v>121</v>
      </c>
      <c r="B6" s="82" t="s">
        <v>122</v>
      </c>
      <c r="C6" s="82" t="s">
        <v>123</v>
      </c>
      <c r="D6" s="42"/>
      <c r="E6" s="82" t="s">
        <v>124</v>
      </c>
      <c r="F6" s="82" t="s">
        <v>125</v>
      </c>
      <c r="G6" s="82" t="s">
        <v>126</v>
      </c>
    </row>
    <row r="7" spans="1:7" ht="18" customHeight="1">
      <c r="A7" s="17" t="s">
        <v>61</v>
      </c>
      <c r="B7" s="17" t="s">
        <v>62</v>
      </c>
      <c r="C7" s="14">
        <v>3319723.47</v>
      </c>
      <c r="D7" s="14">
        <v>3319723.47</v>
      </c>
      <c r="E7" s="14">
        <v>3248983.47</v>
      </c>
      <c r="F7" s="14">
        <v>70740</v>
      </c>
      <c r="G7" s="14"/>
    </row>
    <row r="8" spans="1:7" ht="18" customHeight="1">
      <c r="A8" s="17" t="s">
        <v>63</v>
      </c>
      <c r="B8" s="83" t="s">
        <v>64</v>
      </c>
      <c r="C8" s="14">
        <v>3167929.92</v>
      </c>
      <c r="D8" s="14">
        <v>3167929.92</v>
      </c>
      <c r="E8" s="14">
        <v>3097189.92</v>
      </c>
      <c r="F8" s="14">
        <v>70740</v>
      </c>
      <c r="G8" s="14"/>
    </row>
    <row r="9" spans="1:7" ht="18" customHeight="1">
      <c r="A9" s="17" t="s">
        <v>65</v>
      </c>
      <c r="B9" s="84" t="s">
        <v>66</v>
      </c>
      <c r="C9" s="14">
        <v>70740</v>
      </c>
      <c r="D9" s="14">
        <v>70740</v>
      </c>
      <c r="E9" s="14"/>
      <c r="F9" s="14">
        <v>70740</v>
      </c>
      <c r="G9" s="14"/>
    </row>
    <row r="10" spans="1:7" ht="18" customHeight="1">
      <c r="A10" s="17" t="s">
        <v>67</v>
      </c>
      <c r="B10" s="84" t="s">
        <v>68</v>
      </c>
      <c r="C10" s="14">
        <v>3097189.92</v>
      </c>
      <c r="D10" s="14">
        <v>3097189.92</v>
      </c>
      <c r="E10" s="14">
        <v>3097189.92</v>
      </c>
      <c r="F10" s="14"/>
      <c r="G10" s="14"/>
    </row>
    <row r="11" spans="1:7" ht="18" customHeight="1">
      <c r="A11" s="17" t="s">
        <v>69</v>
      </c>
      <c r="B11" s="83" t="s">
        <v>70</v>
      </c>
      <c r="C11" s="14">
        <v>151793.54999999999</v>
      </c>
      <c r="D11" s="14">
        <v>151793.54999999999</v>
      </c>
      <c r="E11" s="14">
        <v>151793.54999999999</v>
      </c>
      <c r="F11" s="14"/>
      <c r="G11" s="14"/>
    </row>
    <row r="12" spans="1:7" ht="18" customHeight="1">
      <c r="A12" s="17" t="s">
        <v>71</v>
      </c>
      <c r="B12" s="84" t="s">
        <v>70</v>
      </c>
      <c r="C12" s="14">
        <v>151793.54999999999</v>
      </c>
      <c r="D12" s="14">
        <v>151793.54999999999</v>
      </c>
      <c r="E12" s="14">
        <v>151793.54999999999</v>
      </c>
      <c r="F12" s="14"/>
      <c r="G12" s="14"/>
    </row>
    <row r="13" spans="1:7" ht="18" customHeight="1">
      <c r="A13" s="17" t="s">
        <v>72</v>
      </c>
      <c r="B13" s="17" t="s">
        <v>73</v>
      </c>
      <c r="C13" s="14">
        <v>3729948.21</v>
      </c>
      <c r="D13" s="14">
        <v>3729948.21</v>
      </c>
      <c r="E13" s="14">
        <v>3729948.21</v>
      </c>
      <c r="F13" s="14"/>
      <c r="G13" s="14"/>
    </row>
    <row r="14" spans="1:7" ht="18" customHeight="1">
      <c r="A14" s="17" t="s">
        <v>74</v>
      </c>
      <c r="B14" s="83" t="s">
        <v>75</v>
      </c>
      <c r="C14" s="14">
        <v>3729948.21</v>
      </c>
      <c r="D14" s="14">
        <v>3729948.21</v>
      </c>
      <c r="E14" s="14">
        <v>3729948.21</v>
      </c>
      <c r="F14" s="14"/>
      <c r="G14" s="14"/>
    </row>
    <row r="15" spans="1:7" ht="18" customHeight="1">
      <c r="A15" s="17" t="s">
        <v>76</v>
      </c>
      <c r="B15" s="84" t="s">
        <v>77</v>
      </c>
      <c r="C15" s="14">
        <v>2090603.2</v>
      </c>
      <c r="D15" s="14">
        <v>2090603.2</v>
      </c>
      <c r="E15" s="14">
        <v>2090603.2</v>
      </c>
      <c r="F15" s="14"/>
      <c r="G15" s="14"/>
    </row>
    <row r="16" spans="1:7" ht="18" customHeight="1">
      <c r="A16" s="17" t="s">
        <v>78</v>
      </c>
      <c r="B16" s="84" t="s">
        <v>79</v>
      </c>
      <c r="C16" s="14">
        <v>1525855.01</v>
      </c>
      <c r="D16" s="14">
        <v>1525855.01</v>
      </c>
      <c r="E16" s="14">
        <v>1525855.01</v>
      </c>
      <c r="F16" s="14"/>
      <c r="G16" s="14"/>
    </row>
    <row r="17" spans="1:7" ht="18" customHeight="1">
      <c r="A17" s="17" t="s">
        <v>80</v>
      </c>
      <c r="B17" s="84" t="s">
        <v>81</v>
      </c>
      <c r="C17" s="14">
        <v>113490</v>
      </c>
      <c r="D17" s="14">
        <v>113490</v>
      </c>
      <c r="E17" s="14">
        <v>113490</v>
      </c>
      <c r="F17" s="14"/>
      <c r="G17" s="14"/>
    </row>
    <row r="18" spans="1:7" ht="18" customHeight="1">
      <c r="A18" s="17" t="s">
        <v>82</v>
      </c>
      <c r="B18" s="17" t="s">
        <v>83</v>
      </c>
      <c r="C18" s="14">
        <v>62523541.5</v>
      </c>
      <c r="D18" s="14">
        <v>24554791.5</v>
      </c>
      <c r="E18" s="14">
        <v>22261533</v>
      </c>
      <c r="F18" s="14">
        <v>2293258.5</v>
      </c>
      <c r="G18" s="14">
        <v>37968750</v>
      </c>
    </row>
    <row r="19" spans="1:7" ht="18" customHeight="1">
      <c r="A19" s="17" t="s">
        <v>84</v>
      </c>
      <c r="B19" s="83" t="s">
        <v>85</v>
      </c>
      <c r="C19" s="14">
        <v>62523541.5</v>
      </c>
      <c r="D19" s="14">
        <v>24554791.5</v>
      </c>
      <c r="E19" s="14">
        <v>22261533</v>
      </c>
      <c r="F19" s="14">
        <v>2293258.5</v>
      </c>
      <c r="G19" s="14">
        <v>37968750</v>
      </c>
    </row>
    <row r="20" spans="1:7" ht="18" customHeight="1">
      <c r="A20" s="17" t="s">
        <v>88</v>
      </c>
      <c r="B20" s="84" t="s">
        <v>89</v>
      </c>
      <c r="C20" s="14">
        <v>717000</v>
      </c>
      <c r="D20" s="14"/>
      <c r="E20" s="14"/>
      <c r="F20" s="14"/>
      <c r="G20" s="14">
        <v>717000</v>
      </c>
    </row>
    <row r="21" spans="1:7" ht="18" customHeight="1">
      <c r="A21" s="17" t="s">
        <v>90</v>
      </c>
      <c r="B21" s="84" t="s">
        <v>91</v>
      </c>
      <c r="C21" s="14">
        <v>28553450</v>
      </c>
      <c r="D21" s="14"/>
      <c r="E21" s="14"/>
      <c r="F21" s="14"/>
      <c r="G21" s="14">
        <v>28553450</v>
      </c>
    </row>
    <row r="22" spans="1:7" ht="18" customHeight="1">
      <c r="A22" s="17" t="s">
        <v>92</v>
      </c>
      <c r="B22" s="84" t="s">
        <v>93</v>
      </c>
      <c r="C22" s="14">
        <v>5908300</v>
      </c>
      <c r="D22" s="14"/>
      <c r="E22" s="14"/>
      <c r="F22" s="14"/>
      <c r="G22" s="14">
        <v>5908300</v>
      </c>
    </row>
    <row r="23" spans="1:7" ht="18" customHeight="1">
      <c r="A23" s="17" t="s">
        <v>94</v>
      </c>
      <c r="B23" s="84" t="s">
        <v>95</v>
      </c>
      <c r="C23" s="14">
        <v>25194791.5</v>
      </c>
      <c r="D23" s="14">
        <v>24554791.5</v>
      </c>
      <c r="E23" s="14">
        <v>22261533</v>
      </c>
      <c r="F23" s="14">
        <v>2293258.5</v>
      </c>
      <c r="G23" s="14">
        <v>640000</v>
      </c>
    </row>
    <row r="24" spans="1:7" ht="18" customHeight="1">
      <c r="A24" s="17" t="s">
        <v>96</v>
      </c>
      <c r="B24" s="84" t="s">
        <v>97</v>
      </c>
      <c r="C24" s="14">
        <v>2150000</v>
      </c>
      <c r="D24" s="14"/>
      <c r="E24" s="14"/>
      <c r="F24" s="14"/>
      <c r="G24" s="14">
        <v>2150000</v>
      </c>
    </row>
    <row r="25" spans="1:7" ht="18" customHeight="1">
      <c r="A25" s="17" t="s">
        <v>98</v>
      </c>
      <c r="B25" s="17" t="s">
        <v>99</v>
      </c>
      <c r="C25" s="14">
        <v>2082573.43</v>
      </c>
      <c r="D25" s="14">
        <v>2082573.43</v>
      </c>
      <c r="E25" s="14">
        <v>2082573.43</v>
      </c>
      <c r="F25" s="14"/>
      <c r="G25" s="14"/>
    </row>
    <row r="26" spans="1:7" ht="18" customHeight="1">
      <c r="A26" s="17" t="s">
        <v>100</v>
      </c>
      <c r="B26" s="83" t="s">
        <v>101</v>
      </c>
      <c r="C26" s="14">
        <v>2082573.43</v>
      </c>
      <c r="D26" s="14">
        <v>2082573.43</v>
      </c>
      <c r="E26" s="14">
        <v>2082573.43</v>
      </c>
      <c r="F26" s="14"/>
      <c r="G26" s="14"/>
    </row>
    <row r="27" spans="1:7" ht="18" customHeight="1">
      <c r="A27" s="17" t="s">
        <v>102</v>
      </c>
      <c r="B27" s="84" t="s">
        <v>103</v>
      </c>
      <c r="C27" s="14">
        <v>2082573.43</v>
      </c>
      <c r="D27" s="14">
        <v>2082573.43</v>
      </c>
      <c r="E27" s="14">
        <v>2082573.43</v>
      </c>
      <c r="F27" s="14"/>
      <c r="G27" s="14"/>
    </row>
    <row r="28" spans="1:7" ht="18" customHeight="1">
      <c r="A28" s="169" t="s">
        <v>104</v>
      </c>
      <c r="B28" s="170" t="s">
        <v>104</v>
      </c>
      <c r="C28" s="14">
        <v>71655786.609999999</v>
      </c>
      <c r="D28" s="14">
        <v>33687036.609999999</v>
      </c>
      <c r="E28" s="14">
        <v>31323038.109999999</v>
      </c>
      <c r="F28" s="14">
        <v>2363998.5</v>
      </c>
      <c r="G28" s="14">
        <v>37968750</v>
      </c>
    </row>
  </sheetData>
  <mergeCells count="7">
    <mergeCell ref="A2:G2"/>
    <mergeCell ref="A3:E3"/>
    <mergeCell ref="A4:B4"/>
    <mergeCell ref="D4:F4"/>
    <mergeCell ref="A28:B28"/>
    <mergeCell ref="C4:C5"/>
    <mergeCell ref="G4:G5"/>
  </mergeCells>
  <phoneticPr fontId="22" type="noConversion"/>
  <printOptions horizontalCentered="1"/>
  <pageMargins left="0.74803149606299213" right="0.74803149606299213" top="0.98425196850393704" bottom="0.98425196850393704" header="0.51181102362204722" footer="0.51181102362204722"/>
  <pageSetup paperSize="9" scale="84" orientation="landscape" r:id="rId1"/>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8"/>
  <sheetViews>
    <sheetView showZeros="0" zoomScale="85" zoomScaleNormal="85" workbookViewId="0">
      <selection activeCell="G15" sqref="G15"/>
    </sheetView>
  </sheetViews>
  <sheetFormatPr defaultColWidth="9.109375" defaultRowHeight="14.25" customHeight="1"/>
  <cols>
    <col min="1" max="6" width="23.88671875" customWidth="1"/>
  </cols>
  <sheetData>
    <row r="1" spans="1:6" ht="14.25" customHeight="1">
      <c r="A1" s="1"/>
      <c r="B1" s="1"/>
      <c r="C1" s="1"/>
      <c r="D1" s="1"/>
      <c r="E1" s="1"/>
      <c r="F1" s="1"/>
    </row>
    <row r="2" spans="1:6" ht="11.95" customHeight="1">
      <c r="A2" s="75"/>
      <c r="B2" s="75"/>
      <c r="C2" s="40"/>
      <c r="F2" s="39" t="s">
        <v>127</v>
      </c>
    </row>
    <row r="3" spans="1:6" ht="25.55" customHeight="1">
      <c r="A3" s="173" t="s">
        <v>128</v>
      </c>
      <c r="B3" s="173"/>
      <c r="C3" s="173"/>
      <c r="D3" s="173"/>
      <c r="E3" s="173"/>
      <c r="F3" s="173"/>
    </row>
    <row r="4" spans="1:6" ht="15.75" customHeight="1">
      <c r="A4" s="162" t="str">
        <f>"单位名称："&amp;"云南省公路路政管理总队"</f>
        <v>单位名称：云南省公路路政管理总队</v>
      </c>
      <c r="B4" s="174"/>
      <c r="C4" s="175"/>
      <c r="D4" s="139"/>
      <c r="F4" s="39" t="s">
        <v>129</v>
      </c>
    </row>
    <row r="5" spans="1:6" ht="19.5" customHeight="1">
      <c r="A5" s="158" t="s">
        <v>130</v>
      </c>
      <c r="B5" s="125" t="s">
        <v>131</v>
      </c>
      <c r="C5" s="123" t="s">
        <v>132</v>
      </c>
      <c r="D5" s="168"/>
      <c r="E5" s="124"/>
      <c r="F5" s="125" t="s">
        <v>133</v>
      </c>
    </row>
    <row r="6" spans="1:6" ht="19.5" customHeight="1">
      <c r="A6" s="164"/>
      <c r="B6" s="126"/>
      <c r="C6" s="42" t="s">
        <v>33</v>
      </c>
      <c r="D6" s="42" t="s">
        <v>134</v>
      </c>
      <c r="E6" s="42" t="s">
        <v>135</v>
      </c>
      <c r="F6" s="126"/>
    </row>
    <row r="7" spans="1:6" ht="18.850000000000001" customHeight="1">
      <c r="A7" s="76">
        <v>1</v>
      </c>
      <c r="B7" s="76">
        <v>2</v>
      </c>
      <c r="C7" s="77">
        <v>3</v>
      </c>
      <c r="D7" s="76">
        <v>4</v>
      </c>
      <c r="E7" s="76">
        <v>5</v>
      </c>
      <c r="F7" s="76">
        <v>6</v>
      </c>
    </row>
    <row r="8" spans="1:6" ht="18.850000000000001" customHeight="1">
      <c r="A8" s="78">
        <v>355200</v>
      </c>
      <c r="B8" s="78"/>
      <c r="C8" s="79">
        <v>355200</v>
      </c>
      <c r="D8" s="78"/>
      <c r="E8" s="78">
        <v>355200</v>
      </c>
      <c r="F8" s="78"/>
    </row>
  </sheetData>
  <mergeCells count="6">
    <mergeCell ref="A3:F3"/>
    <mergeCell ref="A4:D4"/>
    <mergeCell ref="C5:E5"/>
    <mergeCell ref="A5:A6"/>
    <mergeCell ref="B5:B6"/>
    <mergeCell ref="F5:F6"/>
  </mergeCells>
  <phoneticPr fontId="22" type="noConversion"/>
  <pageMargins left="0.74803149606299213" right="0.74803149606299213" top="0.98425196850393704" bottom="0.98425196850393704" header="0.51181102362204722" footer="0.51181102362204722"/>
  <pageSetup paperSize="9" scale="92" orientation="landscape" r:id="rId1"/>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38"/>
  <sheetViews>
    <sheetView showZeros="0" zoomScale="85" zoomScaleNormal="85" workbookViewId="0">
      <selection activeCell="C16" sqref="C16"/>
    </sheetView>
  </sheetViews>
  <sheetFormatPr defaultColWidth="9.109375" defaultRowHeight="14.25" customHeight="1"/>
  <cols>
    <col min="1" max="1" width="28.6640625" customWidth="1"/>
    <col min="2" max="2" width="20.88671875" customWidth="1"/>
    <col min="3" max="3" width="17.109375" bestFit="1" customWidth="1"/>
    <col min="4" max="4" width="14.5546875" customWidth="1"/>
    <col min="5" max="5" width="18.44140625" customWidth="1"/>
    <col min="6" max="6" width="14.77734375" customWidth="1"/>
    <col min="7" max="7" width="18.88671875" customWidth="1"/>
    <col min="8" max="12" width="15.33203125" customWidth="1"/>
    <col min="13" max="23" width="10.2187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6" customHeight="1">
      <c r="D2" s="2"/>
      <c r="E2" s="2"/>
      <c r="F2" s="2"/>
      <c r="G2" s="2"/>
      <c r="U2" s="71"/>
      <c r="W2" s="37" t="s">
        <v>136</v>
      </c>
    </row>
    <row r="3" spans="1:23" ht="27.85" customHeight="1">
      <c r="A3" s="141" t="s">
        <v>137</v>
      </c>
      <c r="B3" s="141"/>
      <c r="C3" s="141"/>
      <c r="D3" s="141"/>
      <c r="E3" s="141"/>
      <c r="F3" s="141"/>
      <c r="G3" s="141"/>
      <c r="H3" s="141"/>
      <c r="I3" s="141"/>
      <c r="J3" s="141"/>
      <c r="K3" s="141"/>
      <c r="L3" s="141"/>
      <c r="M3" s="141"/>
      <c r="N3" s="141"/>
      <c r="O3" s="141"/>
      <c r="P3" s="141"/>
      <c r="Q3" s="141"/>
      <c r="R3" s="141"/>
      <c r="S3" s="141"/>
      <c r="T3" s="141"/>
      <c r="U3" s="141"/>
      <c r="V3" s="141"/>
      <c r="W3" s="141"/>
    </row>
    <row r="4" spans="1:23" ht="13.6" customHeight="1">
      <c r="A4" s="162" t="str">
        <f>"单位名称："&amp;"云南省公路路政管理总队"</f>
        <v>单位名称：云南省公路路政管理总队</v>
      </c>
      <c r="B4" s="184"/>
      <c r="C4" s="184"/>
      <c r="D4" s="184"/>
      <c r="E4" s="184"/>
      <c r="F4" s="184"/>
      <c r="G4" s="184"/>
      <c r="H4" s="4"/>
      <c r="I4" s="4"/>
      <c r="J4" s="4"/>
      <c r="K4" s="4"/>
      <c r="L4" s="4"/>
      <c r="M4" s="4"/>
      <c r="N4" s="4"/>
      <c r="O4" s="4"/>
      <c r="P4" s="4"/>
      <c r="Q4" s="4"/>
      <c r="U4" s="71"/>
      <c r="W4" s="67" t="s">
        <v>129</v>
      </c>
    </row>
    <row r="5" spans="1:23" ht="21.8" customHeight="1">
      <c r="A5" s="180" t="s">
        <v>138</v>
      </c>
      <c r="B5" s="180" t="s">
        <v>139</v>
      </c>
      <c r="C5" s="180" t="s">
        <v>140</v>
      </c>
      <c r="D5" s="158" t="s">
        <v>141</v>
      </c>
      <c r="E5" s="158" t="s">
        <v>142</v>
      </c>
      <c r="F5" s="158" t="s">
        <v>143</v>
      </c>
      <c r="G5" s="158" t="s">
        <v>144</v>
      </c>
      <c r="H5" s="152" t="s">
        <v>145</v>
      </c>
      <c r="I5" s="152"/>
      <c r="J5" s="152"/>
      <c r="K5" s="152"/>
      <c r="L5" s="185"/>
      <c r="M5" s="185"/>
      <c r="N5" s="185"/>
      <c r="O5" s="185"/>
      <c r="P5" s="185"/>
      <c r="Q5" s="176"/>
      <c r="R5" s="152"/>
      <c r="S5" s="152"/>
      <c r="T5" s="152"/>
      <c r="U5" s="152"/>
      <c r="V5" s="152"/>
      <c r="W5" s="152"/>
    </row>
    <row r="6" spans="1:23" ht="21.8" customHeight="1">
      <c r="A6" s="181"/>
      <c r="B6" s="181"/>
      <c r="C6" s="181"/>
      <c r="D6" s="183"/>
      <c r="E6" s="183"/>
      <c r="F6" s="183"/>
      <c r="G6" s="183"/>
      <c r="H6" s="152" t="s">
        <v>31</v>
      </c>
      <c r="I6" s="176" t="s">
        <v>34</v>
      </c>
      <c r="J6" s="176"/>
      <c r="K6" s="176"/>
      <c r="L6" s="185"/>
      <c r="M6" s="185"/>
      <c r="N6" s="185" t="s">
        <v>146</v>
      </c>
      <c r="O6" s="185"/>
      <c r="P6" s="185"/>
      <c r="Q6" s="176" t="s">
        <v>37</v>
      </c>
      <c r="R6" s="152" t="s">
        <v>53</v>
      </c>
      <c r="S6" s="176"/>
      <c r="T6" s="176"/>
      <c r="U6" s="176"/>
      <c r="V6" s="176"/>
      <c r="W6" s="176"/>
    </row>
    <row r="7" spans="1:23" ht="15.05" customHeight="1">
      <c r="A7" s="182"/>
      <c r="B7" s="182"/>
      <c r="C7" s="182"/>
      <c r="D7" s="164"/>
      <c r="E7" s="164"/>
      <c r="F7" s="164"/>
      <c r="G7" s="164"/>
      <c r="H7" s="152"/>
      <c r="I7" s="176" t="s">
        <v>147</v>
      </c>
      <c r="J7" s="176" t="s">
        <v>148</v>
      </c>
      <c r="K7" s="176" t="s">
        <v>149</v>
      </c>
      <c r="L7" s="186" t="s">
        <v>150</v>
      </c>
      <c r="M7" s="186" t="s">
        <v>151</v>
      </c>
      <c r="N7" s="186" t="s">
        <v>34</v>
      </c>
      <c r="O7" s="186" t="s">
        <v>35</v>
      </c>
      <c r="P7" s="186" t="s">
        <v>36</v>
      </c>
      <c r="Q7" s="176"/>
      <c r="R7" s="176" t="s">
        <v>33</v>
      </c>
      <c r="S7" s="176" t="s">
        <v>44</v>
      </c>
      <c r="T7" s="176" t="s">
        <v>152</v>
      </c>
      <c r="U7" s="176" t="s">
        <v>40</v>
      </c>
      <c r="V7" s="176" t="s">
        <v>41</v>
      </c>
      <c r="W7" s="176" t="s">
        <v>42</v>
      </c>
    </row>
    <row r="8" spans="1:23" ht="27.85" customHeight="1">
      <c r="A8" s="182"/>
      <c r="B8" s="182"/>
      <c r="C8" s="182"/>
      <c r="D8" s="164"/>
      <c r="E8" s="164"/>
      <c r="F8" s="164"/>
      <c r="G8" s="164"/>
      <c r="H8" s="152"/>
      <c r="I8" s="176"/>
      <c r="J8" s="176"/>
      <c r="K8" s="176"/>
      <c r="L8" s="186"/>
      <c r="M8" s="186"/>
      <c r="N8" s="186"/>
      <c r="O8" s="186"/>
      <c r="P8" s="186"/>
      <c r="Q8" s="176"/>
      <c r="R8" s="176"/>
      <c r="S8" s="176"/>
      <c r="T8" s="176"/>
      <c r="U8" s="176"/>
      <c r="V8" s="176"/>
      <c r="W8" s="176"/>
    </row>
    <row r="9" spans="1:23" ht="15.05" customHeight="1">
      <c r="A9" s="72">
        <v>1</v>
      </c>
      <c r="B9" s="72">
        <v>2</v>
      </c>
      <c r="C9" s="72">
        <v>3</v>
      </c>
      <c r="D9" s="72">
        <v>4</v>
      </c>
      <c r="E9" s="72">
        <v>5</v>
      </c>
      <c r="F9" s="72">
        <v>6</v>
      </c>
      <c r="G9" s="72">
        <v>7</v>
      </c>
      <c r="H9" s="72">
        <v>8</v>
      </c>
      <c r="I9" s="72">
        <v>9</v>
      </c>
      <c r="J9" s="72">
        <v>10</v>
      </c>
      <c r="K9" s="72">
        <v>11</v>
      </c>
      <c r="L9" s="72">
        <v>12</v>
      </c>
      <c r="M9" s="72">
        <v>13</v>
      </c>
      <c r="N9" s="72">
        <v>14</v>
      </c>
      <c r="O9" s="72">
        <v>15</v>
      </c>
      <c r="P9" s="72">
        <v>16</v>
      </c>
      <c r="Q9" s="72">
        <v>17</v>
      </c>
      <c r="R9" s="72">
        <v>18</v>
      </c>
      <c r="S9" s="72">
        <v>19</v>
      </c>
      <c r="T9" s="72">
        <v>20</v>
      </c>
      <c r="U9" s="72">
        <v>21</v>
      </c>
      <c r="V9" s="72">
        <v>22</v>
      </c>
      <c r="W9" s="72">
        <v>23</v>
      </c>
    </row>
    <row r="10" spans="1:23" ht="18.850000000000001" customHeight="1">
      <c r="A10" s="15" t="s">
        <v>46</v>
      </c>
      <c r="B10" s="69"/>
      <c r="C10" s="15"/>
      <c r="D10" s="15"/>
      <c r="E10" s="15"/>
      <c r="F10" s="15"/>
      <c r="G10" s="15"/>
      <c r="H10" s="14">
        <v>33687036.609999999</v>
      </c>
      <c r="I10" s="14">
        <v>33687036.609999999</v>
      </c>
      <c r="J10" s="14">
        <v>8380576.6600000001</v>
      </c>
      <c r="K10" s="14"/>
      <c r="L10" s="14">
        <v>25306459.949999999</v>
      </c>
      <c r="M10" s="14"/>
      <c r="N10" s="14"/>
      <c r="O10" s="14"/>
      <c r="P10" s="14"/>
      <c r="Q10" s="14"/>
      <c r="R10" s="14"/>
      <c r="S10" s="14"/>
      <c r="T10" s="14"/>
      <c r="U10" s="14"/>
      <c r="V10" s="14"/>
      <c r="W10" s="14"/>
    </row>
    <row r="11" spans="1:23" ht="31.45" customHeight="1">
      <c r="A11" s="73" t="s">
        <v>46</v>
      </c>
      <c r="B11" s="69"/>
      <c r="C11" s="15"/>
      <c r="D11" s="15"/>
      <c r="E11" s="15"/>
      <c r="F11" s="15"/>
      <c r="G11" s="15"/>
      <c r="H11" s="14">
        <v>33687036.609999999</v>
      </c>
      <c r="I11" s="14">
        <v>33687036.609999999</v>
      </c>
      <c r="J11" s="14">
        <v>8380576.6600000001</v>
      </c>
      <c r="K11" s="14"/>
      <c r="L11" s="14">
        <v>25306459.949999999</v>
      </c>
      <c r="M11" s="14"/>
      <c r="N11" s="14"/>
      <c r="O11" s="14"/>
      <c r="P11" s="14"/>
      <c r="Q11" s="14"/>
      <c r="R11" s="14"/>
      <c r="S11" s="14"/>
      <c r="T11" s="14"/>
      <c r="U11" s="14"/>
      <c r="V11" s="14"/>
      <c r="W11" s="14"/>
    </row>
    <row r="12" spans="1:23" ht="31.45" customHeight="1">
      <c r="A12" s="74" t="s">
        <v>46</v>
      </c>
      <c r="B12" s="69" t="s">
        <v>153</v>
      </c>
      <c r="C12" s="15" t="s">
        <v>154</v>
      </c>
      <c r="D12" s="15" t="s">
        <v>94</v>
      </c>
      <c r="E12" s="15" t="s">
        <v>95</v>
      </c>
      <c r="F12" s="15" t="s">
        <v>155</v>
      </c>
      <c r="G12" s="15" t="s">
        <v>156</v>
      </c>
      <c r="H12" s="14">
        <v>8817228</v>
      </c>
      <c r="I12" s="14">
        <v>8817228</v>
      </c>
      <c r="J12" s="14">
        <v>2204307</v>
      </c>
      <c r="K12" s="14"/>
      <c r="L12" s="14">
        <v>6612921</v>
      </c>
      <c r="M12" s="14"/>
      <c r="N12" s="14"/>
      <c r="O12" s="14"/>
      <c r="P12" s="14"/>
      <c r="Q12" s="14"/>
      <c r="R12" s="14"/>
      <c r="S12" s="14"/>
      <c r="T12" s="14"/>
      <c r="U12" s="14"/>
      <c r="V12" s="14"/>
      <c r="W12" s="14"/>
    </row>
    <row r="13" spans="1:23" ht="31.45" customHeight="1">
      <c r="A13" s="74" t="s">
        <v>46</v>
      </c>
      <c r="B13" s="69" t="s">
        <v>153</v>
      </c>
      <c r="C13" s="15" t="s">
        <v>154</v>
      </c>
      <c r="D13" s="15" t="s">
        <v>94</v>
      </c>
      <c r="E13" s="15" t="s">
        <v>95</v>
      </c>
      <c r="F13" s="15" t="s">
        <v>157</v>
      </c>
      <c r="G13" s="15" t="s">
        <v>158</v>
      </c>
      <c r="H13" s="14">
        <v>1164</v>
      </c>
      <c r="I13" s="14">
        <v>1164</v>
      </c>
      <c r="J13" s="14">
        <v>291</v>
      </c>
      <c r="K13" s="14"/>
      <c r="L13" s="14">
        <v>873</v>
      </c>
      <c r="M13" s="14"/>
      <c r="N13" s="14"/>
      <c r="O13" s="14"/>
      <c r="P13" s="14"/>
      <c r="Q13" s="14"/>
      <c r="R13" s="14"/>
      <c r="S13" s="14"/>
      <c r="T13" s="14"/>
      <c r="U13" s="14"/>
      <c r="V13" s="14"/>
      <c r="W13" s="14"/>
    </row>
    <row r="14" spans="1:23" ht="31.45" customHeight="1">
      <c r="A14" s="74" t="s">
        <v>46</v>
      </c>
      <c r="B14" s="69" t="s">
        <v>153</v>
      </c>
      <c r="C14" s="15" t="s">
        <v>154</v>
      </c>
      <c r="D14" s="15" t="s">
        <v>94</v>
      </c>
      <c r="E14" s="15" t="s">
        <v>95</v>
      </c>
      <c r="F14" s="15" t="s">
        <v>159</v>
      </c>
      <c r="G14" s="15" t="s">
        <v>160</v>
      </c>
      <c r="H14" s="14">
        <v>734769</v>
      </c>
      <c r="I14" s="14">
        <v>734769</v>
      </c>
      <c r="J14" s="14">
        <v>183692.25</v>
      </c>
      <c r="K14" s="14"/>
      <c r="L14" s="14">
        <v>551076.75</v>
      </c>
      <c r="M14" s="14"/>
      <c r="N14" s="14"/>
      <c r="O14" s="14"/>
      <c r="P14" s="14"/>
      <c r="Q14" s="14"/>
      <c r="R14" s="14"/>
      <c r="S14" s="14"/>
      <c r="T14" s="14"/>
      <c r="U14" s="14"/>
      <c r="V14" s="14"/>
      <c r="W14" s="14"/>
    </row>
    <row r="15" spans="1:23" ht="31.45" customHeight="1">
      <c r="A15" s="74" t="s">
        <v>46</v>
      </c>
      <c r="B15" s="69" t="s">
        <v>153</v>
      </c>
      <c r="C15" s="15" t="s">
        <v>154</v>
      </c>
      <c r="D15" s="15" t="s">
        <v>94</v>
      </c>
      <c r="E15" s="15" t="s">
        <v>95</v>
      </c>
      <c r="F15" s="15" t="s">
        <v>161</v>
      </c>
      <c r="G15" s="15" t="s">
        <v>162</v>
      </c>
      <c r="H15" s="14">
        <v>12685440</v>
      </c>
      <c r="I15" s="14">
        <v>12685440</v>
      </c>
      <c r="J15" s="14">
        <v>3171360</v>
      </c>
      <c r="K15" s="14"/>
      <c r="L15" s="14">
        <v>9514080</v>
      </c>
      <c r="M15" s="14"/>
      <c r="N15" s="14"/>
      <c r="O15" s="14"/>
      <c r="P15" s="14"/>
      <c r="Q15" s="14"/>
      <c r="R15" s="14"/>
      <c r="S15" s="14"/>
      <c r="T15" s="14"/>
      <c r="U15" s="14"/>
      <c r="V15" s="14"/>
      <c r="W15" s="14"/>
    </row>
    <row r="16" spans="1:23" ht="31.45" customHeight="1">
      <c r="A16" s="74" t="s">
        <v>46</v>
      </c>
      <c r="B16" s="69" t="s">
        <v>163</v>
      </c>
      <c r="C16" s="15" t="s">
        <v>164</v>
      </c>
      <c r="D16" s="15" t="s">
        <v>67</v>
      </c>
      <c r="E16" s="15" t="s">
        <v>68</v>
      </c>
      <c r="F16" s="15" t="s">
        <v>165</v>
      </c>
      <c r="G16" s="15" t="s">
        <v>166</v>
      </c>
      <c r="H16" s="14">
        <v>3097189.92</v>
      </c>
      <c r="I16" s="14">
        <v>3097189.92</v>
      </c>
      <c r="J16" s="14">
        <v>774297.48</v>
      </c>
      <c r="K16" s="14"/>
      <c r="L16" s="14">
        <v>2322892.44</v>
      </c>
      <c r="M16" s="14"/>
      <c r="N16" s="14"/>
      <c r="O16" s="14"/>
      <c r="P16" s="14"/>
      <c r="Q16" s="14"/>
      <c r="R16" s="14"/>
      <c r="S16" s="14"/>
      <c r="T16" s="14"/>
      <c r="U16" s="14"/>
      <c r="V16" s="14"/>
      <c r="W16" s="14"/>
    </row>
    <row r="17" spans="1:23" ht="31.45" customHeight="1">
      <c r="A17" s="74" t="s">
        <v>46</v>
      </c>
      <c r="B17" s="69" t="s">
        <v>163</v>
      </c>
      <c r="C17" s="15" t="s">
        <v>164</v>
      </c>
      <c r="D17" s="15" t="s">
        <v>71</v>
      </c>
      <c r="E17" s="15" t="s">
        <v>70</v>
      </c>
      <c r="F17" s="15" t="s">
        <v>167</v>
      </c>
      <c r="G17" s="15" t="s">
        <v>168</v>
      </c>
      <c r="H17" s="14">
        <v>151793.54999999999</v>
      </c>
      <c r="I17" s="14">
        <v>151793.54999999999</v>
      </c>
      <c r="J17" s="14">
        <v>37948.39</v>
      </c>
      <c r="K17" s="14"/>
      <c r="L17" s="14">
        <v>113845.16</v>
      </c>
      <c r="M17" s="14"/>
      <c r="N17" s="14"/>
      <c r="O17" s="14"/>
      <c r="P17" s="14"/>
      <c r="Q17" s="14"/>
      <c r="R17" s="14"/>
      <c r="S17" s="14"/>
      <c r="T17" s="14"/>
      <c r="U17" s="14"/>
      <c r="V17" s="14"/>
      <c r="W17" s="14"/>
    </row>
    <row r="18" spans="1:23" ht="31.45" customHeight="1">
      <c r="A18" s="74" t="s">
        <v>46</v>
      </c>
      <c r="B18" s="69" t="s">
        <v>163</v>
      </c>
      <c r="C18" s="15" t="s">
        <v>164</v>
      </c>
      <c r="D18" s="15" t="s">
        <v>76</v>
      </c>
      <c r="E18" s="15" t="s">
        <v>77</v>
      </c>
      <c r="F18" s="15" t="s">
        <v>169</v>
      </c>
      <c r="G18" s="15" t="s">
        <v>170</v>
      </c>
      <c r="H18" s="14">
        <v>2090603.2</v>
      </c>
      <c r="I18" s="14">
        <v>2090603.2</v>
      </c>
      <c r="J18" s="14">
        <v>522650.8</v>
      </c>
      <c r="K18" s="14"/>
      <c r="L18" s="14">
        <v>1567952.4</v>
      </c>
      <c r="M18" s="14"/>
      <c r="N18" s="14"/>
      <c r="O18" s="14"/>
      <c r="P18" s="14"/>
      <c r="Q18" s="14"/>
      <c r="R18" s="14"/>
      <c r="S18" s="14"/>
      <c r="T18" s="14"/>
      <c r="U18" s="14"/>
      <c r="V18" s="14"/>
      <c r="W18" s="14"/>
    </row>
    <row r="19" spans="1:23" ht="31.45" customHeight="1">
      <c r="A19" s="74" t="s">
        <v>46</v>
      </c>
      <c r="B19" s="69" t="s">
        <v>163</v>
      </c>
      <c r="C19" s="15" t="s">
        <v>164</v>
      </c>
      <c r="D19" s="15" t="s">
        <v>78</v>
      </c>
      <c r="E19" s="15" t="s">
        <v>79</v>
      </c>
      <c r="F19" s="15" t="s">
        <v>171</v>
      </c>
      <c r="G19" s="15" t="s">
        <v>172</v>
      </c>
      <c r="H19" s="14">
        <v>1525855.01</v>
      </c>
      <c r="I19" s="14">
        <v>1525855.01</v>
      </c>
      <c r="J19" s="14">
        <v>381463.75</v>
      </c>
      <c r="K19" s="14"/>
      <c r="L19" s="14">
        <v>1144391.26</v>
      </c>
      <c r="M19" s="14"/>
      <c r="N19" s="14"/>
      <c r="O19" s="14"/>
      <c r="P19" s="14"/>
      <c r="Q19" s="14"/>
      <c r="R19" s="14"/>
      <c r="S19" s="14"/>
      <c r="T19" s="14"/>
      <c r="U19" s="14"/>
      <c r="V19" s="14"/>
      <c r="W19" s="14"/>
    </row>
    <row r="20" spans="1:23" ht="31.45" customHeight="1">
      <c r="A20" s="74" t="s">
        <v>46</v>
      </c>
      <c r="B20" s="69" t="s">
        <v>163</v>
      </c>
      <c r="C20" s="15" t="s">
        <v>164</v>
      </c>
      <c r="D20" s="15" t="s">
        <v>80</v>
      </c>
      <c r="E20" s="15" t="s">
        <v>81</v>
      </c>
      <c r="F20" s="15" t="s">
        <v>167</v>
      </c>
      <c r="G20" s="15" t="s">
        <v>168</v>
      </c>
      <c r="H20" s="14">
        <v>113490</v>
      </c>
      <c r="I20" s="14">
        <v>113490</v>
      </c>
      <c r="J20" s="14">
        <v>113490</v>
      </c>
      <c r="K20" s="14"/>
      <c r="L20" s="14"/>
      <c r="M20" s="14"/>
      <c r="N20" s="14"/>
      <c r="O20" s="14"/>
      <c r="P20" s="14"/>
      <c r="Q20" s="14"/>
      <c r="R20" s="14"/>
      <c r="S20" s="14"/>
      <c r="T20" s="14"/>
      <c r="U20" s="14"/>
      <c r="V20" s="14"/>
      <c r="W20" s="14"/>
    </row>
    <row r="21" spans="1:23" ht="31.45" customHeight="1">
      <c r="A21" s="74" t="s">
        <v>46</v>
      </c>
      <c r="B21" s="69" t="s">
        <v>173</v>
      </c>
      <c r="C21" s="15" t="s">
        <v>103</v>
      </c>
      <c r="D21" s="15" t="s">
        <v>102</v>
      </c>
      <c r="E21" s="15" t="s">
        <v>103</v>
      </c>
      <c r="F21" s="15" t="s">
        <v>174</v>
      </c>
      <c r="G21" s="15" t="s">
        <v>103</v>
      </c>
      <c r="H21" s="14">
        <v>2082573.43</v>
      </c>
      <c r="I21" s="14">
        <v>2082573.43</v>
      </c>
      <c r="J21" s="14">
        <v>520643.36</v>
      </c>
      <c r="K21" s="14"/>
      <c r="L21" s="14">
        <v>1561930.07</v>
      </c>
      <c r="M21" s="14"/>
      <c r="N21" s="14"/>
      <c r="O21" s="14"/>
      <c r="P21" s="14"/>
      <c r="Q21" s="14"/>
      <c r="R21" s="14"/>
      <c r="S21" s="14"/>
      <c r="T21" s="14"/>
      <c r="U21" s="14"/>
      <c r="V21" s="14"/>
      <c r="W21" s="14"/>
    </row>
    <row r="22" spans="1:23" ht="31.45" customHeight="1">
      <c r="A22" s="74" t="s">
        <v>46</v>
      </c>
      <c r="B22" s="69" t="s">
        <v>175</v>
      </c>
      <c r="C22" s="15" t="s">
        <v>176</v>
      </c>
      <c r="D22" s="15" t="s">
        <v>94</v>
      </c>
      <c r="E22" s="15" t="s">
        <v>95</v>
      </c>
      <c r="F22" s="15" t="s">
        <v>177</v>
      </c>
      <c r="G22" s="15" t="s">
        <v>178</v>
      </c>
      <c r="H22" s="14">
        <v>22932</v>
      </c>
      <c r="I22" s="14">
        <v>22932</v>
      </c>
      <c r="J22" s="14">
        <v>5733</v>
      </c>
      <c r="K22" s="14"/>
      <c r="L22" s="14">
        <v>17199</v>
      </c>
      <c r="M22" s="14"/>
      <c r="N22" s="14"/>
      <c r="O22" s="14"/>
      <c r="P22" s="14"/>
      <c r="Q22" s="14"/>
      <c r="R22" s="14"/>
      <c r="S22" s="14"/>
      <c r="T22" s="14"/>
      <c r="U22" s="14"/>
      <c r="V22" s="14"/>
      <c r="W22" s="14"/>
    </row>
    <row r="23" spans="1:23" ht="31.45" customHeight="1">
      <c r="A23" s="74" t="s">
        <v>46</v>
      </c>
      <c r="B23" s="69" t="s">
        <v>179</v>
      </c>
      <c r="C23" s="15" t="s">
        <v>180</v>
      </c>
      <c r="D23" s="15" t="s">
        <v>94</v>
      </c>
      <c r="E23" s="15" t="s">
        <v>95</v>
      </c>
      <c r="F23" s="15" t="s">
        <v>181</v>
      </c>
      <c r="G23" s="15" t="s">
        <v>182</v>
      </c>
      <c r="H23" s="14">
        <v>355200</v>
      </c>
      <c r="I23" s="14">
        <v>355200</v>
      </c>
      <c r="J23" s="14"/>
      <c r="K23" s="14"/>
      <c r="L23" s="14">
        <v>355200</v>
      </c>
      <c r="M23" s="14"/>
      <c r="N23" s="14"/>
      <c r="O23" s="14"/>
      <c r="P23" s="14"/>
      <c r="Q23" s="14"/>
      <c r="R23" s="14"/>
      <c r="S23" s="14"/>
      <c r="T23" s="14"/>
      <c r="U23" s="14"/>
      <c r="V23" s="14"/>
      <c r="W23" s="14"/>
    </row>
    <row r="24" spans="1:23" ht="31.45" customHeight="1">
      <c r="A24" s="74" t="s">
        <v>46</v>
      </c>
      <c r="B24" s="69" t="s">
        <v>183</v>
      </c>
      <c r="C24" s="15" t="s">
        <v>184</v>
      </c>
      <c r="D24" s="15" t="s">
        <v>94</v>
      </c>
      <c r="E24" s="15" t="s">
        <v>95</v>
      </c>
      <c r="F24" s="15" t="s">
        <v>185</v>
      </c>
      <c r="G24" s="15" t="s">
        <v>184</v>
      </c>
      <c r="H24" s="14">
        <v>444772.02</v>
      </c>
      <c r="I24" s="14">
        <v>444772.02</v>
      </c>
      <c r="J24" s="14">
        <v>111193.01</v>
      </c>
      <c r="K24" s="14"/>
      <c r="L24" s="14">
        <v>333579.01</v>
      </c>
      <c r="M24" s="14"/>
      <c r="N24" s="14"/>
      <c r="O24" s="14"/>
      <c r="P24" s="14"/>
      <c r="Q24" s="14"/>
      <c r="R24" s="14"/>
      <c r="S24" s="14"/>
      <c r="T24" s="14"/>
      <c r="U24" s="14"/>
      <c r="V24" s="14"/>
      <c r="W24" s="14"/>
    </row>
    <row r="25" spans="1:23" ht="31.45" customHeight="1">
      <c r="A25" s="74" t="s">
        <v>46</v>
      </c>
      <c r="B25" s="69" t="s">
        <v>186</v>
      </c>
      <c r="C25" s="15" t="s">
        <v>187</v>
      </c>
      <c r="D25" s="15" t="s">
        <v>65</v>
      </c>
      <c r="E25" s="15" t="s">
        <v>66</v>
      </c>
      <c r="F25" s="15" t="s">
        <v>188</v>
      </c>
      <c r="G25" s="15" t="s">
        <v>189</v>
      </c>
      <c r="H25" s="14">
        <v>70740</v>
      </c>
      <c r="I25" s="14">
        <v>70740</v>
      </c>
      <c r="J25" s="14">
        <v>17685</v>
      </c>
      <c r="K25" s="14"/>
      <c r="L25" s="14">
        <v>53055</v>
      </c>
      <c r="M25" s="14"/>
      <c r="N25" s="14"/>
      <c r="O25" s="14"/>
      <c r="P25" s="14"/>
      <c r="Q25" s="14"/>
      <c r="R25" s="14"/>
      <c r="S25" s="14"/>
      <c r="T25" s="14"/>
      <c r="U25" s="14"/>
      <c r="V25" s="14"/>
      <c r="W25" s="14"/>
    </row>
    <row r="26" spans="1:23" ht="31.45" customHeight="1">
      <c r="A26" s="74" t="s">
        <v>46</v>
      </c>
      <c r="B26" s="69" t="s">
        <v>186</v>
      </c>
      <c r="C26" s="15" t="s">
        <v>187</v>
      </c>
      <c r="D26" s="15" t="s">
        <v>94</v>
      </c>
      <c r="E26" s="15" t="s">
        <v>95</v>
      </c>
      <c r="F26" s="15" t="s">
        <v>190</v>
      </c>
      <c r="G26" s="15" t="s">
        <v>191</v>
      </c>
      <c r="H26" s="14">
        <v>150000</v>
      </c>
      <c r="I26" s="14">
        <v>150000</v>
      </c>
      <c r="J26" s="14"/>
      <c r="K26" s="14"/>
      <c r="L26" s="14">
        <v>150000</v>
      </c>
      <c r="M26" s="14"/>
      <c r="N26" s="14"/>
      <c r="O26" s="14"/>
      <c r="P26" s="14"/>
      <c r="Q26" s="14"/>
      <c r="R26" s="14"/>
      <c r="S26" s="14"/>
      <c r="T26" s="14"/>
      <c r="U26" s="14"/>
      <c r="V26" s="14"/>
      <c r="W26" s="14"/>
    </row>
    <row r="27" spans="1:23" ht="31.45" customHeight="1">
      <c r="A27" s="74" t="s">
        <v>46</v>
      </c>
      <c r="B27" s="69" t="s">
        <v>186</v>
      </c>
      <c r="C27" s="15" t="s">
        <v>187</v>
      </c>
      <c r="D27" s="15" t="s">
        <v>94</v>
      </c>
      <c r="E27" s="15" t="s">
        <v>95</v>
      </c>
      <c r="F27" s="15" t="s">
        <v>192</v>
      </c>
      <c r="G27" s="15" t="s">
        <v>193</v>
      </c>
      <c r="H27" s="14">
        <v>20000</v>
      </c>
      <c r="I27" s="14">
        <v>20000</v>
      </c>
      <c r="J27" s="14">
        <v>5000</v>
      </c>
      <c r="K27" s="14"/>
      <c r="L27" s="14">
        <v>15000</v>
      </c>
      <c r="M27" s="14"/>
      <c r="N27" s="14"/>
      <c r="O27" s="14"/>
      <c r="P27" s="14"/>
      <c r="Q27" s="14"/>
      <c r="R27" s="14"/>
      <c r="S27" s="14"/>
      <c r="T27" s="14"/>
      <c r="U27" s="14"/>
      <c r="V27" s="14"/>
      <c r="W27" s="14"/>
    </row>
    <row r="28" spans="1:23" ht="31.45" customHeight="1">
      <c r="A28" s="74" t="s">
        <v>46</v>
      </c>
      <c r="B28" s="69" t="s">
        <v>186</v>
      </c>
      <c r="C28" s="15" t="s">
        <v>187</v>
      </c>
      <c r="D28" s="15" t="s">
        <v>94</v>
      </c>
      <c r="E28" s="15" t="s">
        <v>95</v>
      </c>
      <c r="F28" s="15" t="s">
        <v>194</v>
      </c>
      <c r="G28" s="15" t="s">
        <v>195</v>
      </c>
      <c r="H28" s="14">
        <v>50000</v>
      </c>
      <c r="I28" s="14">
        <v>50000</v>
      </c>
      <c r="J28" s="14">
        <v>12500</v>
      </c>
      <c r="K28" s="14"/>
      <c r="L28" s="14">
        <v>37500</v>
      </c>
      <c r="M28" s="14"/>
      <c r="N28" s="14"/>
      <c r="O28" s="14"/>
      <c r="P28" s="14"/>
      <c r="Q28" s="14"/>
      <c r="R28" s="14"/>
      <c r="S28" s="14"/>
      <c r="T28" s="14"/>
      <c r="U28" s="14"/>
      <c r="V28" s="14"/>
      <c r="W28" s="14"/>
    </row>
    <row r="29" spans="1:23" ht="31.45" customHeight="1">
      <c r="A29" s="74" t="s">
        <v>46</v>
      </c>
      <c r="B29" s="69" t="s">
        <v>186</v>
      </c>
      <c r="C29" s="15" t="s">
        <v>187</v>
      </c>
      <c r="D29" s="15" t="s">
        <v>94</v>
      </c>
      <c r="E29" s="15" t="s">
        <v>95</v>
      </c>
      <c r="F29" s="15" t="s">
        <v>196</v>
      </c>
      <c r="G29" s="15" t="s">
        <v>197</v>
      </c>
      <c r="H29" s="14">
        <v>150000</v>
      </c>
      <c r="I29" s="14">
        <v>150000</v>
      </c>
      <c r="J29" s="14">
        <v>37500</v>
      </c>
      <c r="K29" s="14"/>
      <c r="L29" s="14">
        <v>112500</v>
      </c>
      <c r="M29" s="14"/>
      <c r="N29" s="14"/>
      <c r="O29" s="14"/>
      <c r="P29" s="14"/>
      <c r="Q29" s="14"/>
      <c r="R29" s="14"/>
      <c r="S29" s="14"/>
      <c r="T29" s="14"/>
      <c r="U29" s="14"/>
      <c r="V29" s="14"/>
      <c r="W29" s="14"/>
    </row>
    <row r="30" spans="1:23" ht="31.45" customHeight="1">
      <c r="A30" s="74" t="s">
        <v>46</v>
      </c>
      <c r="B30" s="69" t="s">
        <v>186</v>
      </c>
      <c r="C30" s="15" t="s">
        <v>187</v>
      </c>
      <c r="D30" s="15" t="s">
        <v>94</v>
      </c>
      <c r="E30" s="15" t="s">
        <v>95</v>
      </c>
      <c r="F30" s="15" t="s">
        <v>198</v>
      </c>
      <c r="G30" s="15" t="s">
        <v>199</v>
      </c>
      <c r="H30" s="14">
        <v>50000</v>
      </c>
      <c r="I30" s="14">
        <v>50000</v>
      </c>
      <c r="J30" s="14">
        <v>12500</v>
      </c>
      <c r="K30" s="14"/>
      <c r="L30" s="14">
        <v>37500</v>
      </c>
      <c r="M30" s="14"/>
      <c r="N30" s="14"/>
      <c r="O30" s="14"/>
      <c r="P30" s="14"/>
      <c r="Q30" s="14"/>
      <c r="R30" s="14"/>
      <c r="S30" s="14"/>
      <c r="T30" s="14"/>
      <c r="U30" s="14"/>
      <c r="V30" s="14"/>
      <c r="W30" s="14"/>
    </row>
    <row r="31" spans="1:23" ht="31.45" customHeight="1">
      <c r="A31" s="74" t="s">
        <v>46</v>
      </c>
      <c r="B31" s="69" t="s">
        <v>186</v>
      </c>
      <c r="C31" s="15" t="s">
        <v>187</v>
      </c>
      <c r="D31" s="15" t="s">
        <v>94</v>
      </c>
      <c r="E31" s="15" t="s">
        <v>95</v>
      </c>
      <c r="F31" s="15" t="s">
        <v>200</v>
      </c>
      <c r="G31" s="15" t="s">
        <v>201</v>
      </c>
      <c r="H31" s="14">
        <v>35000</v>
      </c>
      <c r="I31" s="14">
        <v>35000</v>
      </c>
      <c r="J31" s="14">
        <v>8750</v>
      </c>
      <c r="K31" s="14"/>
      <c r="L31" s="14">
        <v>26250</v>
      </c>
      <c r="M31" s="14"/>
      <c r="N31" s="14"/>
      <c r="O31" s="14"/>
      <c r="P31" s="14"/>
      <c r="Q31" s="14"/>
      <c r="R31" s="14"/>
      <c r="S31" s="14"/>
      <c r="T31" s="14"/>
      <c r="U31" s="14"/>
      <c r="V31" s="14"/>
      <c r="W31" s="14"/>
    </row>
    <row r="32" spans="1:23" ht="31.45" customHeight="1">
      <c r="A32" s="74" t="s">
        <v>46</v>
      </c>
      <c r="B32" s="69" t="s">
        <v>186</v>
      </c>
      <c r="C32" s="15" t="s">
        <v>187</v>
      </c>
      <c r="D32" s="15" t="s">
        <v>94</v>
      </c>
      <c r="E32" s="15" t="s">
        <v>95</v>
      </c>
      <c r="F32" s="15" t="s">
        <v>202</v>
      </c>
      <c r="G32" s="15" t="s">
        <v>203</v>
      </c>
      <c r="H32" s="14">
        <v>329865.65000000002</v>
      </c>
      <c r="I32" s="14">
        <v>329865.65000000002</v>
      </c>
      <c r="J32" s="14">
        <v>82466.41</v>
      </c>
      <c r="K32" s="14"/>
      <c r="L32" s="14">
        <v>247399.24</v>
      </c>
      <c r="M32" s="14"/>
      <c r="N32" s="14"/>
      <c r="O32" s="14"/>
      <c r="P32" s="14"/>
      <c r="Q32" s="14"/>
      <c r="R32" s="14"/>
      <c r="S32" s="14"/>
      <c r="T32" s="14"/>
      <c r="U32" s="14"/>
      <c r="V32" s="14"/>
      <c r="W32" s="14"/>
    </row>
    <row r="33" spans="1:23" ht="31.45" customHeight="1">
      <c r="A33" s="74" t="s">
        <v>46</v>
      </c>
      <c r="B33" s="69" t="s">
        <v>186</v>
      </c>
      <c r="C33" s="15" t="s">
        <v>187</v>
      </c>
      <c r="D33" s="15" t="s">
        <v>94</v>
      </c>
      <c r="E33" s="15" t="s">
        <v>95</v>
      </c>
      <c r="F33" s="15" t="s">
        <v>204</v>
      </c>
      <c r="G33" s="15" t="s">
        <v>205</v>
      </c>
      <c r="H33" s="14">
        <v>45000</v>
      </c>
      <c r="I33" s="14">
        <v>45000</v>
      </c>
      <c r="J33" s="14">
        <v>11250</v>
      </c>
      <c r="K33" s="14"/>
      <c r="L33" s="14">
        <v>33750</v>
      </c>
      <c r="M33" s="14"/>
      <c r="N33" s="14"/>
      <c r="O33" s="14"/>
      <c r="P33" s="14"/>
      <c r="Q33" s="14"/>
      <c r="R33" s="14"/>
      <c r="S33" s="14"/>
      <c r="T33" s="14"/>
      <c r="U33" s="14"/>
      <c r="V33" s="14"/>
      <c r="W33" s="14"/>
    </row>
    <row r="34" spans="1:23" ht="31.45" customHeight="1">
      <c r="A34" s="74" t="s">
        <v>46</v>
      </c>
      <c r="B34" s="69" t="s">
        <v>186</v>
      </c>
      <c r="C34" s="15" t="s">
        <v>187</v>
      </c>
      <c r="D34" s="15" t="s">
        <v>94</v>
      </c>
      <c r="E34" s="15" t="s">
        <v>95</v>
      </c>
      <c r="F34" s="15" t="s">
        <v>206</v>
      </c>
      <c r="G34" s="15" t="s">
        <v>207</v>
      </c>
      <c r="H34" s="14">
        <v>41000</v>
      </c>
      <c r="I34" s="14">
        <v>41000</v>
      </c>
      <c r="J34" s="14">
        <v>10250</v>
      </c>
      <c r="K34" s="14"/>
      <c r="L34" s="14">
        <v>30750</v>
      </c>
      <c r="M34" s="14"/>
      <c r="N34" s="14"/>
      <c r="O34" s="14"/>
      <c r="P34" s="14"/>
      <c r="Q34" s="14"/>
      <c r="R34" s="14"/>
      <c r="S34" s="14"/>
      <c r="T34" s="14"/>
      <c r="U34" s="14"/>
      <c r="V34" s="14"/>
      <c r="W34" s="14"/>
    </row>
    <row r="35" spans="1:23" ht="31.45" customHeight="1">
      <c r="A35" s="74" t="s">
        <v>46</v>
      </c>
      <c r="B35" s="69" t="s">
        <v>186</v>
      </c>
      <c r="C35" s="15" t="s">
        <v>187</v>
      </c>
      <c r="D35" s="15" t="s">
        <v>94</v>
      </c>
      <c r="E35" s="15" t="s">
        <v>95</v>
      </c>
      <c r="F35" s="15" t="s">
        <v>208</v>
      </c>
      <c r="G35" s="15" t="s">
        <v>209</v>
      </c>
      <c r="H35" s="14">
        <v>76148.81</v>
      </c>
      <c r="I35" s="14">
        <v>76148.81</v>
      </c>
      <c r="J35" s="14">
        <v>19037.2</v>
      </c>
      <c r="K35" s="14"/>
      <c r="L35" s="14">
        <v>57111.61</v>
      </c>
      <c r="M35" s="14"/>
      <c r="N35" s="14"/>
      <c r="O35" s="14"/>
      <c r="P35" s="14"/>
      <c r="Q35" s="14"/>
      <c r="R35" s="14"/>
      <c r="S35" s="14"/>
      <c r="T35" s="14"/>
      <c r="U35" s="14"/>
      <c r="V35" s="14"/>
      <c r="W35" s="14"/>
    </row>
    <row r="36" spans="1:23" ht="31.45" customHeight="1">
      <c r="A36" s="74" t="s">
        <v>46</v>
      </c>
      <c r="B36" s="69" t="s">
        <v>186</v>
      </c>
      <c r="C36" s="15" t="s">
        <v>187</v>
      </c>
      <c r="D36" s="15" t="s">
        <v>94</v>
      </c>
      <c r="E36" s="15" t="s">
        <v>95</v>
      </c>
      <c r="F36" s="15" t="s">
        <v>210</v>
      </c>
      <c r="G36" s="15" t="s">
        <v>211</v>
      </c>
      <c r="H36" s="14">
        <v>444772.02</v>
      </c>
      <c r="I36" s="14">
        <v>444772.02</v>
      </c>
      <c r="J36" s="14">
        <v>111193.01</v>
      </c>
      <c r="K36" s="14"/>
      <c r="L36" s="14">
        <v>333579.01</v>
      </c>
      <c r="M36" s="14"/>
      <c r="N36" s="14"/>
      <c r="O36" s="14"/>
      <c r="P36" s="14"/>
      <c r="Q36" s="14"/>
      <c r="R36" s="14"/>
      <c r="S36" s="14"/>
      <c r="T36" s="14"/>
      <c r="U36" s="14"/>
      <c r="V36" s="14"/>
      <c r="W36" s="14"/>
    </row>
    <row r="37" spans="1:23" ht="31.45" customHeight="1">
      <c r="A37" s="74" t="s">
        <v>46</v>
      </c>
      <c r="B37" s="69" t="s">
        <v>186</v>
      </c>
      <c r="C37" s="15" t="s">
        <v>187</v>
      </c>
      <c r="D37" s="15" t="s">
        <v>94</v>
      </c>
      <c r="E37" s="15" t="s">
        <v>95</v>
      </c>
      <c r="F37" s="15" t="s">
        <v>188</v>
      </c>
      <c r="G37" s="15" t="s">
        <v>189</v>
      </c>
      <c r="H37" s="14">
        <v>101500</v>
      </c>
      <c r="I37" s="14">
        <v>101500</v>
      </c>
      <c r="J37" s="14">
        <v>25375</v>
      </c>
      <c r="K37" s="14"/>
      <c r="L37" s="14">
        <v>76125</v>
      </c>
      <c r="M37" s="14"/>
      <c r="N37" s="14"/>
      <c r="O37" s="14"/>
      <c r="P37" s="14"/>
      <c r="Q37" s="14"/>
      <c r="R37" s="14"/>
      <c r="S37" s="14"/>
      <c r="T37" s="14"/>
      <c r="U37" s="14"/>
      <c r="V37" s="14"/>
      <c r="W37" s="14"/>
    </row>
    <row r="38" spans="1:23" ht="18.850000000000001" customHeight="1">
      <c r="A38" s="177" t="s">
        <v>104</v>
      </c>
      <c r="B38" s="178"/>
      <c r="C38" s="178"/>
      <c r="D38" s="178"/>
      <c r="E38" s="178"/>
      <c r="F38" s="178"/>
      <c r="G38" s="179"/>
      <c r="H38" s="14">
        <v>33687036.609999999</v>
      </c>
      <c r="I38" s="14">
        <v>33687036.609999999</v>
      </c>
      <c r="J38" s="14">
        <v>8380576.6600000001</v>
      </c>
      <c r="K38" s="14"/>
      <c r="L38" s="14">
        <v>25306459.949999999</v>
      </c>
      <c r="M38" s="14"/>
      <c r="N38" s="14"/>
      <c r="O38" s="14"/>
      <c r="P38" s="14"/>
      <c r="Q38" s="14"/>
      <c r="R38" s="14"/>
      <c r="S38" s="14"/>
      <c r="T38" s="14"/>
      <c r="U38" s="14"/>
      <c r="V38" s="14"/>
      <c r="W38" s="14"/>
    </row>
  </sheetData>
  <mergeCells count="30">
    <mergeCell ref="A3:W3"/>
    <mergeCell ref="A4:G4"/>
    <mergeCell ref="H5:W5"/>
    <mergeCell ref="I6:M6"/>
    <mergeCell ref="N6:P6"/>
    <mergeCell ref="R6:W6"/>
    <mergeCell ref="H6:H8"/>
    <mergeCell ref="I7:I8"/>
    <mergeCell ref="J7:J8"/>
    <mergeCell ref="K7:K8"/>
    <mergeCell ref="L7:L8"/>
    <mergeCell ref="M7:M8"/>
    <mergeCell ref="N7:N8"/>
    <mergeCell ref="O7:O8"/>
    <mergeCell ref="P7:P8"/>
    <mergeCell ref="Q6:Q8"/>
    <mergeCell ref="A38:G38"/>
    <mergeCell ref="A5:A8"/>
    <mergeCell ref="B5:B8"/>
    <mergeCell ref="C5:C8"/>
    <mergeCell ref="D5:D8"/>
    <mergeCell ref="E5:E8"/>
    <mergeCell ref="F5:F8"/>
    <mergeCell ref="G5:G8"/>
    <mergeCell ref="W7:W8"/>
    <mergeCell ref="R7:R8"/>
    <mergeCell ref="S7:S8"/>
    <mergeCell ref="T7:T8"/>
    <mergeCell ref="U7:U8"/>
    <mergeCell ref="V7:V8"/>
  </mergeCells>
  <phoneticPr fontId="22" type="noConversion"/>
  <pageMargins left="0.74803149606299213" right="0.74803149606299213" top="0.98425196850393704" bottom="0.98425196850393704" header="0.51181102362204722" footer="0.51181102362204722"/>
  <pageSetup paperSize="9" scale="39" fitToHeight="4" orientation="landscape" r:id="rId1"/>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33"/>
  <sheetViews>
    <sheetView showZeros="0" zoomScale="70" zoomScaleNormal="70" workbookViewId="0">
      <pane ySplit="1" topLeftCell="A2" activePane="bottomLeft" state="frozen"/>
      <selection pane="bottomLeft" activeCell="S14" sqref="S14"/>
    </sheetView>
  </sheetViews>
  <sheetFormatPr defaultColWidth="9.109375" defaultRowHeight="14.25" customHeight="1"/>
  <cols>
    <col min="1" max="1" width="14.5546875" customWidth="1"/>
    <col min="2" max="2" width="21" customWidth="1"/>
    <col min="3" max="3" width="31.33203125" customWidth="1"/>
    <col min="4" max="4" width="23.88671875" customWidth="1"/>
    <col min="5" max="5" width="15.5546875" customWidth="1"/>
    <col min="6" max="6" width="19.77734375" customWidth="1"/>
    <col min="7" max="7" width="14.88671875" customWidth="1"/>
    <col min="8" max="8" width="19.77734375" customWidth="1"/>
    <col min="9" max="11" width="14.21875" customWidth="1"/>
    <col min="12" max="13" width="10" customWidth="1"/>
    <col min="14" max="14" width="14.21875" customWidth="1"/>
    <col min="15" max="23" width="9.554687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6" customHeight="1">
      <c r="E2" s="2"/>
      <c r="F2" s="2"/>
      <c r="G2" s="2"/>
      <c r="H2" s="2"/>
      <c r="U2" s="71"/>
      <c r="W2" s="37" t="s">
        <v>212</v>
      </c>
    </row>
    <row r="3" spans="1:23" ht="27.85" customHeight="1">
      <c r="A3" s="141" t="s">
        <v>213</v>
      </c>
      <c r="B3" s="141"/>
      <c r="C3" s="141"/>
      <c r="D3" s="141"/>
      <c r="E3" s="141"/>
      <c r="F3" s="141"/>
      <c r="G3" s="141"/>
      <c r="H3" s="141"/>
      <c r="I3" s="141"/>
      <c r="J3" s="141"/>
      <c r="K3" s="141"/>
      <c r="L3" s="141"/>
      <c r="M3" s="141"/>
      <c r="N3" s="141"/>
      <c r="O3" s="141"/>
      <c r="P3" s="141"/>
      <c r="Q3" s="141"/>
      <c r="R3" s="141"/>
      <c r="S3" s="141"/>
      <c r="T3" s="141"/>
      <c r="U3" s="141"/>
      <c r="V3" s="141"/>
      <c r="W3" s="141"/>
    </row>
    <row r="4" spans="1:23" ht="13.6" customHeight="1">
      <c r="A4" s="162" t="str">
        <f t="shared" ref="A4:B4" si="0">"单位名称："&amp;"云南省公路路政管理总队"</f>
        <v>单位名称：云南省公路路政管理总队</v>
      </c>
      <c r="B4" s="188" t="str">
        <f t="shared" si="0"/>
        <v>单位名称：云南省公路路政管理总队</v>
      </c>
      <c r="C4" s="188"/>
      <c r="D4" s="188"/>
      <c r="E4" s="188"/>
      <c r="F4" s="188"/>
      <c r="G4" s="188"/>
      <c r="H4" s="188"/>
      <c r="I4" s="188"/>
      <c r="J4" s="4"/>
      <c r="K4" s="4"/>
      <c r="L4" s="4"/>
      <c r="M4" s="4"/>
      <c r="N4" s="4"/>
      <c r="O4" s="4"/>
      <c r="P4" s="4"/>
      <c r="Q4" s="4"/>
      <c r="U4" s="71"/>
      <c r="W4" s="67" t="s">
        <v>129</v>
      </c>
    </row>
    <row r="5" spans="1:23" ht="21.8" customHeight="1">
      <c r="A5" s="180" t="s">
        <v>214</v>
      </c>
      <c r="B5" s="180" t="s">
        <v>139</v>
      </c>
      <c r="C5" s="180" t="s">
        <v>140</v>
      </c>
      <c r="D5" s="180" t="s">
        <v>215</v>
      </c>
      <c r="E5" s="158" t="s">
        <v>141</v>
      </c>
      <c r="F5" s="158" t="s">
        <v>142</v>
      </c>
      <c r="G5" s="158" t="s">
        <v>143</v>
      </c>
      <c r="H5" s="158" t="s">
        <v>144</v>
      </c>
      <c r="I5" s="152" t="s">
        <v>31</v>
      </c>
      <c r="J5" s="152" t="s">
        <v>216</v>
      </c>
      <c r="K5" s="152"/>
      <c r="L5" s="152"/>
      <c r="M5" s="152"/>
      <c r="N5" s="185" t="s">
        <v>146</v>
      </c>
      <c r="O5" s="185"/>
      <c r="P5" s="185"/>
      <c r="Q5" s="158" t="s">
        <v>37</v>
      </c>
      <c r="R5" s="123" t="s">
        <v>53</v>
      </c>
      <c r="S5" s="168"/>
      <c r="T5" s="168"/>
      <c r="U5" s="168"/>
      <c r="V5" s="168"/>
      <c r="W5" s="124"/>
    </row>
    <row r="6" spans="1:23" ht="21.8" customHeight="1">
      <c r="A6" s="181"/>
      <c r="B6" s="181"/>
      <c r="C6" s="181"/>
      <c r="D6" s="181"/>
      <c r="E6" s="183"/>
      <c r="F6" s="183"/>
      <c r="G6" s="183"/>
      <c r="H6" s="183"/>
      <c r="I6" s="152"/>
      <c r="J6" s="176" t="s">
        <v>34</v>
      </c>
      <c r="K6" s="176"/>
      <c r="L6" s="176" t="s">
        <v>35</v>
      </c>
      <c r="M6" s="176" t="s">
        <v>36</v>
      </c>
      <c r="N6" s="187" t="s">
        <v>34</v>
      </c>
      <c r="O6" s="187" t="s">
        <v>35</v>
      </c>
      <c r="P6" s="187" t="s">
        <v>36</v>
      </c>
      <c r="Q6" s="183"/>
      <c r="R6" s="158" t="s">
        <v>33</v>
      </c>
      <c r="S6" s="158" t="s">
        <v>44</v>
      </c>
      <c r="T6" s="158" t="s">
        <v>152</v>
      </c>
      <c r="U6" s="158" t="s">
        <v>40</v>
      </c>
      <c r="V6" s="158" t="s">
        <v>41</v>
      </c>
      <c r="W6" s="158" t="s">
        <v>42</v>
      </c>
    </row>
    <row r="7" spans="1:23" ht="40.6" customHeight="1">
      <c r="A7" s="182"/>
      <c r="B7" s="182"/>
      <c r="C7" s="182"/>
      <c r="D7" s="182"/>
      <c r="E7" s="164"/>
      <c r="F7" s="164"/>
      <c r="G7" s="164"/>
      <c r="H7" s="164"/>
      <c r="I7" s="152"/>
      <c r="J7" s="29" t="s">
        <v>33</v>
      </c>
      <c r="K7" s="29" t="s">
        <v>217</v>
      </c>
      <c r="L7" s="176"/>
      <c r="M7" s="176"/>
      <c r="N7" s="164"/>
      <c r="O7" s="164"/>
      <c r="P7" s="164"/>
      <c r="Q7" s="164"/>
      <c r="R7" s="164"/>
      <c r="S7" s="164"/>
      <c r="T7" s="164"/>
      <c r="U7" s="126"/>
      <c r="V7" s="164"/>
      <c r="W7" s="164"/>
    </row>
    <row r="8" spans="1:23" ht="15.05" customHeight="1">
      <c r="A8" s="11">
        <v>1</v>
      </c>
      <c r="B8" s="11">
        <v>2</v>
      </c>
      <c r="C8" s="11">
        <v>3</v>
      </c>
      <c r="D8" s="11">
        <v>4</v>
      </c>
      <c r="E8" s="11">
        <v>5</v>
      </c>
      <c r="F8" s="11">
        <v>6</v>
      </c>
      <c r="G8" s="11">
        <v>7</v>
      </c>
      <c r="H8" s="11">
        <v>8</v>
      </c>
      <c r="I8" s="11">
        <v>9</v>
      </c>
      <c r="J8" s="11">
        <v>10</v>
      </c>
      <c r="K8" s="11">
        <v>11</v>
      </c>
      <c r="L8" s="11">
        <v>12</v>
      </c>
      <c r="M8" s="11">
        <v>13</v>
      </c>
      <c r="N8" s="11">
        <v>14</v>
      </c>
      <c r="O8" s="11">
        <v>15</v>
      </c>
      <c r="P8" s="11">
        <v>16</v>
      </c>
      <c r="Q8" s="11">
        <v>17</v>
      </c>
      <c r="R8" s="11">
        <v>18</v>
      </c>
      <c r="S8" s="11">
        <v>19</v>
      </c>
      <c r="T8" s="11">
        <v>20</v>
      </c>
      <c r="U8" s="11">
        <v>21</v>
      </c>
      <c r="V8" s="11">
        <v>22</v>
      </c>
      <c r="W8" s="11">
        <v>23</v>
      </c>
    </row>
    <row r="9" spans="1:23" ht="32.9" customHeight="1">
      <c r="A9" s="15"/>
      <c r="B9" s="69"/>
      <c r="C9" s="15" t="s">
        <v>218</v>
      </c>
      <c r="D9" s="15"/>
      <c r="E9" s="15"/>
      <c r="F9" s="15"/>
      <c r="G9" s="15"/>
      <c r="H9" s="15"/>
      <c r="I9" s="70">
        <v>341900</v>
      </c>
      <c r="J9" s="70"/>
      <c r="K9" s="70"/>
      <c r="L9" s="70"/>
      <c r="M9" s="70"/>
      <c r="N9" s="70">
        <v>341900</v>
      </c>
      <c r="O9" s="70"/>
      <c r="P9" s="70"/>
      <c r="Q9" s="70"/>
      <c r="R9" s="70"/>
      <c r="S9" s="70"/>
      <c r="T9" s="70"/>
      <c r="U9" s="55"/>
      <c r="V9" s="70"/>
      <c r="W9" s="70"/>
    </row>
    <row r="10" spans="1:23" ht="32.9" customHeight="1">
      <c r="A10" s="15" t="s">
        <v>219</v>
      </c>
      <c r="B10" s="69" t="s">
        <v>220</v>
      </c>
      <c r="C10" s="15" t="s">
        <v>218</v>
      </c>
      <c r="D10" s="15" t="s">
        <v>46</v>
      </c>
      <c r="E10" s="15" t="s">
        <v>86</v>
      </c>
      <c r="F10" s="15" t="s">
        <v>87</v>
      </c>
      <c r="G10" s="15" t="s">
        <v>204</v>
      </c>
      <c r="H10" s="15" t="s">
        <v>205</v>
      </c>
      <c r="I10" s="70">
        <v>341900</v>
      </c>
      <c r="J10" s="70"/>
      <c r="K10" s="70"/>
      <c r="L10" s="70"/>
      <c r="M10" s="70"/>
      <c r="N10" s="70">
        <v>341900</v>
      </c>
      <c r="O10" s="70"/>
      <c r="P10" s="70"/>
      <c r="Q10" s="70"/>
      <c r="R10" s="70"/>
      <c r="S10" s="70"/>
      <c r="T10" s="70"/>
      <c r="U10" s="55"/>
      <c r="V10" s="70"/>
      <c r="W10" s="70"/>
    </row>
    <row r="11" spans="1:23" ht="32.9" customHeight="1">
      <c r="A11" s="15"/>
      <c r="B11" s="15"/>
      <c r="C11" s="15" t="s">
        <v>221</v>
      </c>
      <c r="D11" s="15"/>
      <c r="E11" s="15"/>
      <c r="F11" s="15"/>
      <c r="G11" s="15"/>
      <c r="H11" s="15"/>
      <c r="I11" s="70">
        <v>6350000</v>
      </c>
      <c r="J11" s="70">
        <v>6350000</v>
      </c>
      <c r="K11" s="70">
        <v>6350000</v>
      </c>
      <c r="L11" s="70"/>
      <c r="M11" s="70"/>
      <c r="N11" s="70"/>
      <c r="O11" s="70"/>
      <c r="P11" s="70"/>
      <c r="Q11" s="70"/>
      <c r="R11" s="70"/>
      <c r="S11" s="70"/>
      <c r="T11" s="70"/>
      <c r="U11" s="55"/>
      <c r="V11" s="70"/>
      <c r="W11" s="70"/>
    </row>
    <row r="12" spans="1:23" ht="32.9" customHeight="1">
      <c r="A12" s="15" t="s">
        <v>219</v>
      </c>
      <c r="B12" s="69" t="s">
        <v>222</v>
      </c>
      <c r="C12" s="15" t="s">
        <v>221</v>
      </c>
      <c r="D12" s="15" t="s">
        <v>46</v>
      </c>
      <c r="E12" s="15" t="s">
        <v>88</v>
      </c>
      <c r="F12" s="15" t="s">
        <v>89</v>
      </c>
      <c r="G12" s="15" t="s">
        <v>208</v>
      </c>
      <c r="H12" s="15" t="s">
        <v>209</v>
      </c>
      <c r="I12" s="70">
        <v>500000</v>
      </c>
      <c r="J12" s="70">
        <v>500000</v>
      </c>
      <c r="K12" s="70">
        <v>500000</v>
      </c>
      <c r="L12" s="70"/>
      <c r="M12" s="70"/>
      <c r="N12" s="70"/>
      <c r="O12" s="70"/>
      <c r="P12" s="70"/>
      <c r="Q12" s="70"/>
      <c r="R12" s="70"/>
      <c r="S12" s="70"/>
      <c r="T12" s="70"/>
      <c r="U12" s="55"/>
      <c r="V12" s="70"/>
      <c r="W12" s="70"/>
    </row>
    <row r="13" spans="1:23" ht="32.9" customHeight="1">
      <c r="A13" s="15" t="s">
        <v>219</v>
      </c>
      <c r="B13" s="69" t="s">
        <v>222</v>
      </c>
      <c r="C13" s="15" t="s">
        <v>221</v>
      </c>
      <c r="D13" s="15" t="s">
        <v>46</v>
      </c>
      <c r="E13" s="15" t="s">
        <v>90</v>
      </c>
      <c r="F13" s="15" t="s">
        <v>91</v>
      </c>
      <c r="G13" s="15" t="s">
        <v>196</v>
      </c>
      <c r="H13" s="15" t="s">
        <v>197</v>
      </c>
      <c r="I13" s="70">
        <v>300000</v>
      </c>
      <c r="J13" s="70">
        <v>300000</v>
      </c>
      <c r="K13" s="70">
        <v>300000</v>
      </c>
      <c r="L13" s="70"/>
      <c r="M13" s="70"/>
      <c r="N13" s="70"/>
      <c r="O13" s="70"/>
      <c r="P13" s="70"/>
      <c r="Q13" s="70"/>
      <c r="R13" s="70"/>
      <c r="S13" s="70"/>
      <c r="T13" s="70"/>
      <c r="U13" s="55"/>
      <c r="V13" s="70"/>
      <c r="W13" s="70"/>
    </row>
    <row r="14" spans="1:23" ht="32.9" customHeight="1">
      <c r="A14" s="15" t="s">
        <v>219</v>
      </c>
      <c r="B14" s="69" t="s">
        <v>222</v>
      </c>
      <c r="C14" s="15" t="s">
        <v>221</v>
      </c>
      <c r="D14" s="15" t="s">
        <v>46</v>
      </c>
      <c r="E14" s="15" t="s">
        <v>90</v>
      </c>
      <c r="F14" s="15" t="s">
        <v>91</v>
      </c>
      <c r="G14" s="15" t="s">
        <v>208</v>
      </c>
      <c r="H14" s="15" t="s">
        <v>209</v>
      </c>
      <c r="I14" s="70">
        <v>520000</v>
      </c>
      <c r="J14" s="70">
        <v>520000</v>
      </c>
      <c r="K14" s="70">
        <v>520000</v>
      </c>
      <c r="L14" s="70"/>
      <c r="M14" s="70"/>
      <c r="N14" s="70"/>
      <c r="O14" s="70"/>
      <c r="P14" s="70"/>
      <c r="Q14" s="70"/>
      <c r="R14" s="70"/>
      <c r="S14" s="70"/>
      <c r="T14" s="70"/>
      <c r="U14" s="55"/>
      <c r="V14" s="70"/>
      <c r="W14" s="70"/>
    </row>
    <row r="15" spans="1:23" ht="32.9" customHeight="1">
      <c r="A15" s="15" t="s">
        <v>219</v>
      </c>
      <c r="B15" s="69" t="s">
        <v>222</v>
      </c>
      <c r="C15" s="15" t="s">
        <v>221</v>
      </c>
      <c r="D15" s="15" t="s">
        <v>46</v>
      </c>
      <c r="E15" s="15" t="s">
        <v>92</v>
      </c>
      <c r="F15" s="15" t="s">
        <v>93</v>
      </c>
      <c r="G15" s="15" t="s">
        <v>202</v>
      </c>
      <c r="H15" s="15" t="s">
        <v>203</v>
      </c>
      <c r="I15" s="70">
        <v>339960</v>
      </c>
      <c r="J15" s="70">
        <v>339960</v>
      </c>
      <c r="K15" s="70">
        <v>339960</v>
      </c>
      <c r="L15" s="70"/>
      <c r="M15" s="70"/>
      <c r="N15" s="70"/>
      <c r="O15" s="70"/>
      <c r="P15" s="70"/>
      <c r="Q15" s="70"/>
      <c r="R15" s="70"/>
      <c r="S15" s="70"/>
      <c r="T15" s="70"/>
      <c r="U15" s="55"/>
      <c r="V15" s="70"/>
      <c r="W15" s="70"/>
    </row>
    <row r="16" spans="1:23" ht="32.9" customHeight="1">
      <c r="A16" s="15" t="s">
        <v>219</v>
      </c>
      <c r="B16" s="69" t="s">
        <v>222</v>
      </c>
      <c r="C16" s="15" t="s">
        <v>221</v>
      </c>
      <c r="D16" s="15" t="s">
        <v>46</v>
      </c>
      <c r="E16" s="15" t="s">
        <v>92</v>
      </c>
      <c r="F16" s="15" t="s">
        <v>93</v>
      </c>
      <c r="G16" s="15" t="s">
        <v>204</v>
      </c>
      <c r="H16" s="15" t="s">
        <v>205</v>
      </c>
      <c r="I16" s="70">
        <v>3350040</v>
      </c>
      <c r="J16" s="70">
        <v>3350040</v>
      </c>
      <c r="K16" s="70">
        <v>3350040</v>
      </c>
      <c r="L16" s="70"/>
      <c r="M16" s="70"/>
      <c r="N16" s="70"/>
      <c r="O16" s="70"/>
      <c r="P16" s="70"/>
      <c r="Q16" s="70"/>
      <c r="R16" s="70"/>
      <c r="S16" s="70"/>
      <c r="T16" s="70"/>
      <c r="U16" s="55"/>
      <c r="V16" s="70"/>
      <c r="W16" s="70"/>
    </row>
    <row r="17" spans="1:23" ht="32.9" customHeight="1">
      <c r="A17" s="15" t="s">
        <v>219</v>
      </c>
      <c r="B17" s="69" t="s">
        <v>222</v>
      </c>
      <c r="C17" s="15" t="s">
        <v>221</v>
      </c>
      <c r="D17" s="15" t="s">
        <v>46</v>
      </c>
      <c r="E17" s="15" t="s">
        <v>92</v>
      </c>
      <c r="F17" s="15" t="s">
        <v>93</v>
      </c>
      <c r="G17" s="15" t="s">
        <v>208</v>
      </c>
      <c r="H17" s="15" t="s">
        <v>209</v>
      </c>
      <c r="I17" s="70">
        <v>700000</v>
      </c>
      <c r="J17" s="70">
        <v>700000</v>
      </c>
      <c r="K17" s="70">
        <v>700000</v>
      </c>
      <c r="L17" s="70"/>
      <c r="M17" s="70"/>
      <c r="N17" s="70"/>
      <c r="O17" s="70"/>
      <c r="P17" s="70"/>
      <c r="Q17" s="70"/>
      <c r="R17" s="70"/>
      <c r="S17" s="70"/>
      <c r="T17" s="70"/>
      <c r="U17" s="55"/>
      <c r="V17" s="70"/>
      <c r="W17" s="70"/>
    </row>
    <row r="18" spans="1:23" ht="32.9" customHeight="1">
      <c r="A18" s="15" t="s">
        <v>219</v>
      </c>
      <c r="B18" s="69" t="s">
        <v>222</v>
      </c>
      <c r="C18" s="15" t="s">
        <v>221</v>
      </c>
      <c r="D18" s="15" t="s">
        <v>46</v>
      </c>
      <c r="E18" s="15" t="s">
        <v>94</v>
      </c>
      <c r="F18" s="15" t="s">
        <v>95</v>
      </c>
      <c r="G18" s="15" t="s">
        <v>208</v>
      </c>
      <c r="H18" s="15" t="s">
        <v>209</v>
      </c>
      <c r="I18" s="70">
        <v>640000</v>
      </c>
      <c r="J18" s="70">
        <v>640000</v>
      </c>
      <c r="K18" s="70">
        <v>640000</v>
      </c>
      <c r="L18" s="70"/>
      <c r="M18" s="70"/>
      <c r="N18" s="70"/>
      <c r="O18" s="70"/>
      <c r="P18" s="70"/>
      <c r="Q18" s="70"/>
      <c r="R18" s="70"/>
      <c r="S18" s="70"/>
      <c r="T18" s="70"/>
      <c r="U18" s="55"/>
      <c r="V18" s="70"/>
      <c r="W18" s="70"/>
    </row>
    <row r="19" spans="1:23" ht="32.9" customHeight="1">
      <c r="A19" s="15"/>
      <c r="B19" s="15"/>
      <c r="C19" s="15" t="s">
        <v>223</v>
      </c>
      <c r="D19" s="15"/>
      <c r="E19" s="15"/>
      <c r="F19" s="15"/>
      <c r="G19" s="15"/>
      <c r="H19" s="15"/>
      <c r="I19" s="70">
        <v>2150000</v>
      </c>
      <c r="J19" s="70">
        <v>2150000</v>
      </c>
      <c r="K19" s="70">
        <v>2150000</v>
      </c>
      <c r="L19" s="70"/>
      <c r="M19" s="70"/>
      <c r="N19" s="70"/>
      <c r="O19" s="70"/>
      <c r="P19" s="70"/>
      <c r="Q19" s="70"/>
      <c r="R19" s="70"/>
      <c r="S19" s="70"/>
      <c r="T19" s="70"/>
      <c r="U19" s="55"/>
      <c r="V19" s="70"/>
      <c r="W19" s="70"/>
    </row>
    <row r="20" spans="1:23" ht="32.9" customHeight="1">
      <c r="A20" s="15" t="s">
        <v>219</v>
      </c>
      <c r="B20" s="69" t="s">
        <v>224</v>
      </c>
      <c r="C20" s="15" t="s">
        <v>223</v>
      </c>
      <c r="D20" s="15" t="s">
        <v>46</v>
      </c>
      <c r="E20" s="15" t="s">
        <v>96</v>
      </c>
      <c r="F20" s="15" t="s">
        <v>97</v>
      </c>
      <c r="G20" s="15" t="s">
        <v>202</v>
      </c>
      <c r="H20" s="15" t="s">
        <v>203</v>
      </c>
      <c r="I20" s="70">
        <v>100000</v>
      </c>
      <c r="J20" s="70">
        <v>100000</v>
      </c>
      <c r="K20" s="70">
        <v>100000</v>
      </c>
      <c r="L20" s="70"/>
      <c r="M20" s="70"/>
      <c r="N20" s="70"/>
      <c r="O20" s="70"/>
      <c r="P20" s="70"/>
      <c r="Q20" s="70"/>
      <c r="R20" s="70"/>
      <c r="S20" s="70"/>
      <c r="T20" s="70"/>
      <c r="U20" s="55"/>
      <c r="V20" s="70"/>
      <c r="W20" s="70"/>
    </row>
    <row r="21" spans="1:23" ht="32.9" customHeight="1">
      <c r="A21" s="15" t="s">
        <v>219</v>
      </c>
      <c r="B21" s="69" t="s">
        <v>224</v>
      </c>
      <c r="C21" s="15" t="s">
        <v>223</v>
      </c>
      <c r="D21" s="15" t="s">
        <v>46</v>
      </c>
      <c r="E21" s="15" t="s">
        <v>96</v>
      </c>
      <c r="F21" s="15" t="s">
        <v>97</v>
      </c>
      <c r="G21" s="15" t="s">
        <v>208</v>
      </c>
      <c r="H21" s="15" t="s">
        <v>209</v>
      </c>
      <c r="I21" s="70">
        <v>2050000</v>
      </c>
      <c r="J21" s="70">
        <v>2050000</v>
      </c>
      <c r="K21" s="70">
        <v>2050000</v>
      </c>
      <c r="L21" s="70"/>
      <c r="M21" s="70"/>
      <c r="N21" s="70"/>
      <c r="O21" s="70"/>
      <c r="P21" s="70"/>
      <c r="Q21" s="70"/>
      <c r="R21" s="70"/>
      <c r="S21" s="70"/>
      <c r="T21" s="70"/>
      <c r="U21" s="55"/>
      <c r="V21" s="70"/>
      <c r="W21" s="70"/>
    </row>
    <row r="22" spans="1:23" ht="32.9" customHeight="1">
      <c r="A22" s="15"/>
      <c r="B22" s="15"/>
      <c r="C22" s="15" t="s">
        <v>225</v>
      </c>
      <c r="D22" s="15"/>
      <c r="E22" s="15"/>
      <c r="F22" s="15"/>
      <c r="G22" s="15"/>
      <c r="H22" s="15"/>
      <c r="I22" s="70">
        <v>1518300</v>
      </c>
      <c r="J22" s="70">
        <v>1518300</v>
      </c>
      <c r="K22" s="70">
        <v>1518300</v>
      </c>
      <c r="L22" s="70"/>
      <c r="M22" s="70"/>
      <c r="N22" s="70"/>
      <c r="O22" s="70"/>
      <c r="P22" s="70"/>
      <c r="Q22" s="70"/>
      <c r="R22" s="70"/>
      <c r="S22" s="70"/>
      <c r="T22" s="70"/>
      <c r="U22" s="55"/>
      <c r="V22" s="70"/>
      <c r="W22" s="70"/>
    </row>
    <row r="23" spans="1:23" ht="32.9" customHeight="1">
      <c r="A23" s="15" t="s">
        <v>226</v>
      </c>
      <c r="B23" s="69" t="s">
        <v>227</v>
      </c>
      <c r="C23" s="15" t="s">
        <v>225</v>
      </c>
      <c r="D23" s="15" t="s">
        <v>46</v>
      </c>
      <c r="E23" s="15" t="s">
        <v>92</v>
      </c>
      <c r="F23" s="15" t="s">
        <v>93</v>
      </c>
      <c r="G23" s="15" t="s">
        <v>208</v>
      </c>
      <c r="H23" s="15" t="s">
        <v>209</v>
      </c>
      <c r="I23" s="70">
        <v>1518300</v>
      </c>
      <c r="J23" s="70">
        <v>1518300</v>
      </c>
      <c r="K23" s="70">
        <v>1518300</v>
      </c>
      <c r="L23" s="70"/>
      <c r="M23" s="70"/>
      <c r="N23" s="70"/>
      <c r="O23" s="70"/>
      <c r="P23" s="70"/>
      <c r="Q23" s="70"/>
      <c r="R23" s="70"/>
      <c r="S23" s="70"/>
      <c r="T23" s="70"/>
      <c r="U23" s="55"/>
      <c r="V23" s="70"/>
      <c r="W23" s="70"/>
    </row>
    <row r="24" spans="1:23" ht="32.9" customHeight="1">
      <c r="A24" s="15"/>
      <c r="B24" s="15"/>
      <c r="C24" s="15" t="s">
        <v>228</v>
      </c>
      <c r="D24" s="15"/>
      <c r="E24" s="15"/>
      <c r="F24" s="15"/>
      <c r="G24" s="15"/>
      <c r="H24" s="15"/>
      <c r="I24" s="70">
        <v>2700000</v>
      </c>
      <c r="J24" s="70"/>
      <c r="K24" s="70"/>
      <c r="L24" s="70"/>
      <c r="M24" s="70"/>
      <c r="N24" s="70">
        <v>2700000</v>
      </c>
      <c r="O24" s="70"/>
      <c r="P24" s="70"/>
      <c r="Q24" s="70"/>
      <c r="R24" s="70"/>
      <c r="S24" s="70"/>
      <c r="T24" s="70"/>
      <c r="U24" s="55"/>
      <c r="V24" s="70"/>
      <c r="W24" s="70"/>
    </row>
    <row r="25" spans="1:23" ht="32.9" customHeight="1">
      <c r="A25" s="15" t="s">
        <v>229</v>
      </c>
      <c r="B25" s="69" t="s">
        <v>230</v>
      </c>
      <c r="C25" s="15" t="s">
        <v>228</v>
      </c>
      <c r="D25" s="15" t="s">
        <v>46</v>
      </c>
      <c r="E25" s="15" t="s">
        <v>94</v>
      </c>
      <c r="F25" s="15" t="s">
        <v>95</v>
      </c>
      <c r="G25" s="15" t="s">
        <v>204</v>
      </c>
      <c r="H25" s="15" t="s">
        <v>205</v>
      </c>
      <c r="I25" s="70">
        <v>2700000</v>
      </c>
      <c r="J25" s="70"/>
      <c r="K25" s="70"/>
      <c r="L25" s="70"/>
      <c r="M25" s="70"/>
      <c r="N25" s="70">
        <v>2700000</v>
      </c>
      <c r="O25" s="70"/>
      <c r="P25" s="70"/>
      <c r="Q25" s="70"/>
      <c r="R25" s="70"/>
      <c r="S25" s="70"/>
      <c r="T25" s="70"/>
      <c r="U25" s="55"/>
      <c r="V25" s="70"/>
      <c r="W25" s="70"/>
    </row>
    <row r="26" spans="1:23" ht="32.9" customHeight="1">
      <c r="A26" s="15"/>
      <c r="B26" s="15"/>
      <c r="C26" s="15" t="s">
        <v>231</v>
      </c>
      <c r="D26" s="15"/>
      <c r="E26" s="15"/>
      <c r="F26" s="15"/>
      <c r="G26" s="15"/>
      <c r="H26" s="15"/>
      <c r="I26" s="70">
        <v>217000</v>
      </c>
      <c r="J26" s="70">
        <v>217000</v>
      </c>
      <c r="K26" s="70">
        <v>217000</v>
      </c>
      <c r="L26" s="70"/>
      <c r="M26" s="70"/>
      <c r="N26" s="70"/>
      <c r="O26" s="70"/>
      <c r="P26" s="70"/>
      <c r="Q26" s="70"/>
      <c r="R26" s="70"/>
      <c r="S26" s="70"/>
      <c r="T26" s="70"/>
      <c r="U26" s="55"/>
      <c r="V26" s="70"/>
      <c r="W26" s="70"/>
    </row>
    <row r="27" spans="1:23" ht="32.9" customHeight="1">
      <c r="A27" s="15" t="s">
        <v>232</v>
      </c>
      <c r="B27" s="69" t="s">
        <v>233</v>
      </c>
      <c r="C27" s="15" t="s">
        <v>231</v>
      </c>
      <c r="D27" s="15" t="s">
        <v>46</v>
      </c>
      <c r="E27" s="15" t="s">
        <v>88</v>
      </c>
      <c r="F27" s="15" t="s">
        <v>89</v>
      </c>
      <c r="G27" s="15" t="s">
        <v>234</v>
      </c>
      <c r="H27" s="15" t="s">
        <v>235</v>
      </c>
      <c r="I27" s="70">
        <v>217000</v>
      </c>
      <c r="J27" s="70">
        <v>217000</v>
      </c>
      <c r="K27" s="70">
        <v>217000</v>
      </c>
      <c r="L27" s="70"/>
      <c r="M27" s="70"/>
      <c r="N27" s="70"/>
      <c r="O27" s="70"/>
      <c r="P27" s="70"/>
      <c r="Q27" s="70"/>
      <c r="R27" s="70"/>
      <c r="S27" s="70"/>
      <c r="T27" s="70"/>
      <c r="U27" s="55"/>
      <c r="V27" s="70"/>
      <c r="W27" s="70"/>
    </row>
    <row r="28" spans="1:23" ht="32.9" customHeight="1">
      <c r="A28" s="15"/>
      <c r="B28" s="15"/>
      <c r="C28" s="15" t="s">
        <v>236</v>
      </c>
      <c r="D28" s="15"/>
      <c r="E28" s="15"/>
      <c r="F28" s="15"/>
      <c r="G28" s="15"/>
      <c r="H28" s="15"/>
      <c r="I28" s="70">
        <v>6000000</v>
      </c>
      <c r="J28" s="70">
        <v>6000000</v>
      </c>
      <c r="K28" s="70"/>
      <c r="L28" s="70"/>
      <c r="M28" s="70"/>
      <c r="N28" s="70"/>
      <c r="O28" s="70"/>
      <c r="P28" s="70"/>
      <c r="Q28" s="70"/>
      <c r="R28" s="70"/>
      <c r="S28" s="70"/>
      <c r="T28" s="70"/>
      <c r="U28" s="55"/>
      <c r="V28" s="70"/>
      <c r="W28" s="70"/>
    </row>
    <row r="29" spans="1:23" ht="32.9" customHeight="1">
      <c r="A29" s="15" t="s">
        <v>226</v>
      </c>
      <c r="B29" s="69" t="s">
        <v>237</v>
      </c>
      <c r="C29" s="15" t="s">
        <v>236</v>
      </c>
      <c r="D29" s="15" t="s">
        <v>46</v>
      </c>
      <c r="E29" s="15" t="s">
        <v>90</v>
      </c>
      <c r="F29" s="15" t="s">
        <v>91</v>
      </c>
      <c r="G29" s="15" t="s">
        <v>238</v>
      </c>
      <c r="H29" s="15" t="s">
        <v>239</v>
      </c>
      <c r="I29" s="70">
        <v>6000000</v>
      </c>
      <c r="J29" s="70">
        <v>6000000</v>
      </c>
      <c r="K29" s="70"/>
      <c r="L29" s="70"/>
      <c r="M29" s="70"/>
      <c r="N29" s="70"/>
      <c r="O29" s="70"/>
      <c r="P29" s="70"/>
      <c r="Q29" s="70"/>
      <c r="R29" s="70"/>
      <c r="S29" s="70"/>
      <c r="T29" s="70"/>
      <c r="U29" s="55"/>
      <c r="V29" s="70"/>
      <c r="W29" s="70"/>
    </row>
    <row r="30" spans="1:23" ht="32.9" customHeight="1">
      <c r="A30" s="15"/>
      <c r="B30" s="15"/>
      <c r="C30" s="15" t="s">
        <v>240</v>
      </c>
      <c r="D30" s="15"/>
      <c r="E30" s="15"/>
      <c r="F30" s="15"/>
      <c r="G30" s="15"/>
      <c r="H30" s="15"/>
      <c r="I30" s="70">
        <v>21733450</v>
      </c>
      <c r="J30" s="70">
        <v>21733450</v>
      </c>
      <c r="K30" s="70">
        <v>21733450</v>
      </c>
      <c r="L30" s="70"/>
      <c r="M30" s="70"/>
      <c r="N30" s="70"/>
      <c r="O30" s="70"/>
      <c r="P30" s="70"/>
      <c r="Q30" s="70"/>
      <c r="R30" s="70"/>
      <c r="S30" s="70"/>
      <c r="T30" s="70"/>
      <c r="U30" s="55"/>
      <c r="V30" s="70"/>
      <c r="W30" s="70"/>
    </row>
    <row r="31" spans="1:23" ht="32.9" customHeight="1">
      <c r="A31" s="15" t="s">
        <v>219</v>
      </c>
      <c r="B31" s="69" t="s">
        <v>241</v>
      </c>
      <c r="C31" s="15" t="s">
        <v>240</v>
      </c>
      <c r="D31" s="15" t="s">
        <v>46</v>
      </c>
      <c r="E31" s="15" t="s">
        <v>90</v>
      </c>
      <c r="F31" s="15" t="s">
        <v>91</v>
      </c>
      <c r="G31" s="15" t="s">
        <v>204</v>
      </c>
      <c r="H31" s="15" t="s">
        <v>205</v>
      </c>
      <c r="I31" s="70">
        <v>20883650</v>
      </c>
      <c r="J31" s="70">
        <v>20883650</v>
      </c>
      <c r="K31" s="70">
        <v>20883650</v>
      </c>
      <c r="L31" s="70"/>
      <c r="M31" s="70"/>
      <c r="N31" s="70"/>
      <c r="O31" s="70"/>
      <c r="P31" s="70"/>
      <c r="Q31" s="70"/>
      <c r="R31" s="70"/>
      <c r="S31" s="70"/>
      <c r="T31" s="70"/>
      <c r="U31" s="55"/>
      <c r="V31" s="70"/>
      <c r="W31" s="70"/>
    </row>
    <row r="32" spans="1:23" ht="32.9" customHeight="1">
      <c r="A32" s="15" t="s">
        <v>219</v>
      </c>
      <c r="B32" s="69" t="s">
        <v>241</v>
      </c>
      <c r="C32" s="15" t="s">
        <v>240</v>
      </c>
      <c r="D32" s="15" t="s">
        <v>46</v>
      </c>
      <c r="E32" s="15" t="s">
        <v>90</v>
      </c>
      <c r="F32" s="15" t="s">
        <v>91</v>
      </c>
      <c r="G32" s="15" t="s">
        <v>242</v>
      </c>
      <c r="H32" s="15" t="s">
        <v>243</v>
      </c>
      <c r="I32" s="70">
        <v>849800</v>
      </c>
      <c r="J32" s="70">
        <v>849800</v>
      </c>
      <c r="K32" s="70">
        <v>849800</v>
      </c>
      <c r="L32" s="70"/>
      <c r="M32" s="70"/>
      <c r="N32" s="70"/>
      <c r="O32" s="70"/>
      <c r="P32" s="70"/>
      <c r="Q32" s="70"/>
      <c r="R32" s="70"/>
      <c r="S32" s="70"/>
      <c r="T32" s="70"/>
      <c r="U32" s="55"/>
      <c r="V32" s="70"/>
      <c r="W32" s="70"/>
    </row>
    <row r="33" spans="1:23" ht="18.850000000000001" customHeight="1">
      <c r="A33" s="177" t="s">
        <v>104</v>
      </c>
      <c r="B33" s="178"/>
      <c r="C33" s="178"/>
      <c r="D33" s="178"/>
      <c r="E33" s="178"/>
      <c r="F33" s="178"/>
      <c r="G33" s="178"/>
      <c r="H33" s="179"/>
      <c r="I33" s="70">
        <v>41010650</v>
      </c>
      <c r="J33" s="70">
        <v>37968750</v>
      </c>
      <c r="K33" s="70">
        <v>31968750</v>
      </c>
      <c r="L33" s="70"/>
      <c r="M33" s="70"/>
      <c r="N33" s="70">
        <v>3041900</v>
      </c>
      <c r="O33" s="70"/>
      <c r="P33" s="70"/>
      <c r="Q33" s="70"/>
      <c r="R33" s="70"/>
      <c r="S33" s="70"/>
      <c r="T33" s="70"/>
      <c r="U33" s="55"/>
      <c r="V33" s="70"/>
      <c r="W33" s="70"/>
    </row>
  </sheetData>
  <mergeCells count="28">
    <mergeCell ref="A3:W3"/>
    <mergeCell ref="A4:I4"/>
    <mergeCell ref="J5:M5"/>
    <mergeCell ref="N5:P5"/>
    <mergeCell ref="R5:W5"/>
    <mergeCell ref="Q5:Q7"/>
    <mergeCell ref="R6:R7"/>
    <mergeCell ref="S6:S7"/>
    <mergeCell ref="T6:T7"/>
    <mergeCell ref="U6:U7"/>
    <mergeCell ref="V6:V7"/>
    <mergeCell ref="W6:W7"/>
    <mergeCell ref="J6:K6"/>
    <mergeCell ref="I5:I7"/>
    <mergeCell ref="L6:L7"/>
    <mergeCell ref="M6:M7"/>
    <mergeCell ref="N6:N7"/>
    <mergeCell ref="O6:O7"/>
    <mergeCell ref="P6:P7"/>
    <mergeCell ref="A33:H33"/>
    <mergeCell ref="A5:A7"/>
    <mergeCell ref="B5:B7"/>
    <mergeCell ref="C5:C7"/>
    <mergeCell ref="D5:D7"/>
    <mergeCell ref="E5:E7"/>
    <mergeCell ref="F5:F7"/>
    <mergeCell ref="G5:G7"/>
    <mergeCell ref="H5:H7"/>
  </mergeCells>
  <phoneticPr fontId="22" type="noConversion"/>
  <printOptions horizontalCentered="1"/>
  <pageMargins left="0.55118110236220474" right="0.55118110236220474" top="0.78740157480314965" bottom="0.78740157480314965" header="0.51181102362204722" footer="0.51181102362204722"/>
  <pageSetup paperSize="9" scale="41" fitToHeight="4" orientation="landscape" r:id="rId1"/>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77"/>
  <sheetViews>
    <sheetView showZeros="0" tabSelected="1" topLeftCell="A52" zoomScale="85" zoomScaleNormal="85" workbookViewId="0">
      <selection activeCell="B50" sqref="B50:B66"/>
    </sheetView>
  </sheetViews>
  <sheetFormatPr defaultColWidth="9.109375" defaultRowHeight="13.1"/>
  <cols>
    <col min="1" max="1" width="61.6640625" customWidth="1"/>
    <col min="2" max="2" width="58.109375" customWidth="1"/>
    <col min="3" max="3" width="10.77734375" bestFit="1" customWidth="1"/>
    <col min="4" max="4" width="15" bestFit="1" customWidth="1"/>
    <col min="5" max="5" width="27.88671875" customWidth="1"/>
    <col min="6" max="6" width="11.33203125" customWidth="1"/>
    <col min="7" max="7" width="10.33203125" customWidth="1"/>
    <col min="8" max="8" width="9.33203125" customWidth="1"/>
    <col min="9" max="9" width="13.44140625" customWidth="1"/>
    <col min="10" max="10" width="54.109375" customWidth="1"/>
  </cols>
  <sheetData>
    <row r="1" spans="1:10" ht="18.350000000000001" customHeight="1">
      <c r="J1" s="36" t="s">
        <v>244</v>
      </c>
    </row>
    <row r="2" spans="1:10" ht="29.45">
      <c r="A2" s="119" t="s">
        <v>245</v>
      </c>
      <c r="B2" s="141"/>
      <c r="C2" s="141"/>
      <c r="D2" s="141"/>
      <c r="E2" s="141"/>
      <c r="F2" s="142"/>
      <c r="G2" s="141"/>
      <c r="H2" s="142"/>
      <c r="I2" s="142"/>
      <c r="J2" s="141"/>
    </row>
    <row r="3" spans="1:10" ht="22.25" customHeight="1">
      <c r="A3" s="162" t="str">
        <f>"单位名称："&amp;"云南省公路路政管理总队"</f>
        <v>单位名称：云南省公路路政管理总队</v>
      </c>
      <c r="B3" s="139"/>
      <c r="C3" s="139"/>
      <c r="D3" s="139"/>
      <c r="E3" s="139"/>
      <c r="F3" s="139"/>
      <c r="G3" s="139"/>
      <c r="H3" s="139"/>
    </row>
    <row r="4" spans="1:10" ht="22.25" customHeight="1">
      <c r="A4" s="113" t="s">
        <v>246</v>
      </c>
      <c r="B4" s="113" t="s">
        <v>247</v>
      </c>
      <c r="C4" s="113" t="s">
        <v>248</v>
      </c>
      <c r="D4" s="113" t="s">
        <v>249</v>
      </c>
      <c r="E4" s="113" t="s">
        <v>250</v>
      </c>
      <c r="F4" s="30" t="s">
        <v>251</v>
      </c>
      <c r="G4" s="113" t="s">
        <v>252</v>
      </c>
      <c r="H4" s="30" t="s">
        <v>253</v>
      </c>
      <c r="I4" s="30" t="s">
        <v>254</v>
      </c>
      <c r="J4" s="113" t="s">
        <v>255</v>
      </c>
    </row>
    <row r="5" spans="1:10" ht="22.25" customHeight="1">
      <c r="A5" s="29">
        <v>1</v>
      </c>
      <c r="B5" s="29">
        <v>2</v>
      </c>
      <c r="C5" s="29">
        <v>3</v>
      </c>
      <c r="D5" s="29">
        <v>4</v>
      </c>
      <c r="E5" s="29">
        <v>5</v>
      </c>
      <c r="F5" s="30">
        <v>6</v>
      </c>
      <c r="G5" s="29">
        <v>7</v>
      </c>
      <c r="H5" s="30">
        <v>8</v>
      </c>
      <c r="I5" s="30">
        <v>9</v>
      </c>
      <c r="J5" s="29">
        <v>10</v>
      </c>
    </row>
    <row r="6" spans="1:10" ht="22.25" customHeight="1">
      <c r="A6" s="31" t="s">
        <v>46</v>
      </c>
      <c r="B6" s="32"/>
      <c r="C6" s="32"/>
      <c r="D6" s="32"/>
      <c r="E6" s="33"/>
      <c r="F6" s="34"/>
      <c r="G6" s="33"/>
      <c r="H6" s="34"/>
      <c r="I6" s="34"/>
      <c r="J6" s="33"/>
    </row>
    <row r="7" spans="1:10" ht="22.25" customHeight="1">
      <c r="A7" s="68" t="s">
        <v>46</v>
      </c>
      <c r="B7" s="35"/>
      <c r="C7" s="35"/>
      <c r="D7" s="35"/>
      <c r="E7" s="31"/>
      <c r="F7" s="35"/>
      <c r="G7" s="31"/>
      <c r="H7" s="35"/>
      <c r="I7" s="35"/>
      <c r="J7" s="31"/>
    </row>
    <row r="8" spans="1:10" ht="22.25" customHeight="1">
      <c r="A8" s="189" t="s">
        <v>240</v>
      </c>
      <c r="B8" s="190" t="s">
        <v>256</v>
      </c>
      <c r="C8" s="35" t="s">
        <v>257</v>
      </c>
      <c r="D8" s="35" t="s">
        <v>258</v>
      </c>
      <c r="E8" s="31" t="s">
        <v>594</v>
      </c>
      <c r="F8" s="35" t="s">
        <v>259</v>
      </c>
      <c r="G8" s="31" t="s">
        <v>260</v>
      </c>
      <c r="H8" s="35" t="s">
        <v>261</v>
      </c>
      <c r="I8" s="35" t="s">
        <v>262</v>
      </c>
      <c r="J8" s="31" t="s">
        <v>588</v>
      </c>
    </row>
    <row r="9" spans="1:10" ht="34.700000000000003" customHeight="1">
      <c r="A9" s="189" t="s">
        <v>240</v>
      </c>
      <c r="B9" s="190" t="s">
        <v>256</v>
      </c>
      <c r="C9" s="35" t="s">
        <v>257</v>
      </c>
      <c r="D9" s="35" t="s">
        <v>258</v>
      </c>
      <c r="E9" s="31" t="s">
        <v>263</v>
      </c>
      <c r="F9" s="35" t="s">
        <v>259</v>
      </c>
      <c r="G9" s="31" t="s">
        <v>260</v>
      </c>
      <c r="H9" s="35" t="s">
        <v>261</v>
      </c>
      <c r="I9" s="35" t="s">
        <v>262</v>
      </c>
      <c r="J9" s="31" t="s">
        <v>587</v>
      </c>
    </row>
    <row r="10" spans="1:10" ht="36" customHeight="1">
      <c r="A10" s="189" t="s">
        <v>240</v>
      </c>
      <c r="B10" s="190" t="s">
        <v>256</v>
      </c>
      <c r="C10" s="35" t="s">
        <v>257</v>
      </c>
      <c r="D10" s="35" t="s">
        <v>258</v>
      </c>
      <c r="E10" s="31" t="s">
        <v>264</v>
      </c>
      <c r="F10" s="35" t="s">
        <v>259</v>
      </c>
      <c r="G10" s="31" t="s">
        <v>124</v>
      </c>
      <c r="H10" s="35" t="s">
        <v>265</v>
      </c>
      <c r="I10" s="35" t="s">
        <v>262</v>
      </c>
      <c r="J10" s="31" t="s">
        <v>586</v>
      </c>
    </row>
    <row r="11" spans="1:10" ht="20" customHeight="1">
      <c r="A11" s="189" t="s">
        <v>240</v>
      </c>
      <c r="B11" s="190" t="s">
        <v>256</v>
      </c>
      <c r="C11" s="35" t="s">
        <v>257</v>
      </c>
      <c r="D11" s="35" t="s">
        <v>258</v>
      </c>
      <c r="E11" s="31" t="s">
        <v>266</v>
      </c>
      <c r="F11" s="35" t="s">
        <v>259</v>
      </c>
      <c r="G11" s="31" t="s">
        <v>267</v>
      </c>
      <c r="H11" s="35" t="s">
        <v>268</v>
      </c>
      <c r="I11" s="35" t="s">
        <v>262</v>
      </c>
      <c r="J11" s="31" t="s">
        <v>269</v>
      </c>
    </row>
    <row r="12" spans="1:10" ht="34.700000000000003" customHeight="1">
      <c r="A12" s="189" t="s">
        <v>240</v>
      </c>
      <c r="B12" s="190" t="s">
        <v>256</v>
      </c>
      <c r="C12" s="35" t="s">
        <v>257</v>
      </c>
      <c r="D12" s="35" t="s">
        <v>258</v>
      </c>
      <c r="E12" s="31" t="s">
        <v>270</v>
      </c>
      <c r="F12" s="35" t="s">
        <v>259</v>
      </c>
      <c r="G12" s="31">
        <v>1</v>
      </c>
      <c r="H12" s="35" t="s">
        <v>265</v>
      </c>
      <c r="I12" s="35" t="s">
        <v>262</v>
      </c>
      <c r="J12" s="31" t="s">
        <v>272</v>
      </c>
    </row>
    <row r="13" spans="1:10" ht="34.700000000000003" customHeight="1">
      <c r="A13" s="189" t="s">
        <v>240</v>
      </c>
      <c r="B13" s="190" t="s">
        <v>256</v>
      </c>
      <c r="C13" s="35" t="s">
        <v>257</v>
      </c>
      <c r="D13" s="35" t="s">
        <v>258</v>
      </c>
      <c r="E13" s="31" t="s">
        <v>273</v>
      </c>
      <c r="F13" s="35" t="s">
        <v>259</v>
      </c>
      <c r="G13" s="31">
        <v>1</v>
      </c>
      <c r="H13" s="35" t="s">
        <v>265</v>
      </c>
      <c r="I13" s="35" t="s">
        <v>262</v>
      </c>
      <c r="J13" s="31" t="s">
        <v>272</v>
      </c>
    </row>
    <row r="14" spans="1:10" ht="34.700000000000003" customHeight="1">
      <c r="A14" s="189" t="s">
        <v>240</v>
      </c>
      <c r="B14" s="190" t="s">
        <v>256</v>
      </c>
      <c r="C14" s="35" t="s">
        <v>257</v>
      </c>
      <c r="D14" s="35" t="s">
        <v>258</v>
      </c>
      <c r="E14" s="31" t="s">
        <v>274</v>
      </c>
      <c r="F14" s="35" t="s">
        <v>259</v>
      </c>
      <c r="G14" s="31" t="s">
        <v>122</v>
      </c>
      <c r="H14" s="35" t="s">
        <v>268</v>
      </c>
      <c r="I14" s="35" t="s">
        <v>262</v>
      </c>
      <c r="J14" s="31" t="s">
        <v>275</v>
      </c>
    </row>
    <row r="15" spans="1:10" ht="34.700000000000003" customHeight="1">
      <c r="A15" s="189" t="s">
        <v>240</v>
      </c>
      <c r="B15" s="190" t="s">
        <v>256</v>
      </c>
      <c r="C15" s="35" t="s">
        <v>257</v>
      </c>
      <c r="D15" s="35" t="s">
        <v>258</v>
      </c>
      <c r="E15" s="31" t="s">
        <v>276</v>
      </c>
      <c r="F15" s="35" t="s">
        <v>259</v>
      </c>
      <c r="G15" s="31" t="s">
        <v>277</v>
      </c>
      <c r="H15" s="35" t="s">
        <v>261</v>
      </c>
      <c r="I15" s="35" t="s">
        <v>262</v>
      </c>
      <c r="J15" s="31" t="s">
        <v>278</v>
      </c>
    </row>
    <row r="16" spans="1:10" ht="51.05" customHeight="1">
      <c r="A16" s="189" t="s">
        <v>240</v>
      </c>
      <c r="B16" s="190" t="s">
        <v>256</v>
      </c>
      <c r="C16" s="35" t="s">
        <v>257</v>
      </c>
      <c r="D16" s="35" t="s">
        <v>258</v>
      </c>
      <c r="E16" s="31" t="s">
        <v>279</v>
      </c>
      <c r="F16" s="35" t="s">
        <v>259</v>
      </c>
      <c r="G16" s="31" t="s">
        <v>260</v>
      </c>
      <c r="H16" s="35" t="s">
        <v>261</v>
      </c>
      <c r="I16" s="35" t="s">
        <v>262</v>
      </c>
      <c r="J16" s="31" t="s">
        <v>280</v>
      </c>
    </row>
    <row r="17" spans="1:10" ht="34.049999999999997" customHeight="1">
      <c r="A17" s="189" t="s">
        <v>240</v>
      </c>
      <c r="B17" s="190" t="s">
        <v>256</v>
      </c>
      <c r="C17" s="35" t="s">
        <v>257</v>
      </c>
      <c r="D17" s="35" t="s">
        <v>281</v>
      </c>
      <c r="E17" s="31" t="s">
        <v>282</v>
      </c>
      <c r="F17" s="35" t="s">
        <v>259</v>
      </c>
      <c r="G17" s="31" t="s">
        <v>283</v>
      </c>
      <c r="H17" s="35" t="s">
        <v>261</v>
      </c>
      <c r="I17" s="35" t="s">
        <v>262</v>
      </c>
      <c r="J17" s="31" t="s">
        <v>284</v>
      </c>
    </row>
    <row r="18" spans="1:10" ht="34.049999999999997" customHeight="1">
      <c r="A18" s="189" t="s">
        <v>240</v>
      </c>
      <c r="B18" s="190" t="s">
        <v>256</v>
      </c>
      <c r="C18" s="35" t="s">
        <v>257</v>
      </c>
      <c r="D18" s="35" t="s">
        <v>281</v>
      </c>
      <c r="E18" s="31" t="s">
        <v>285</v>
      </c>
      <c r="F18" s="35" t="s">
        <v>259</v>
      </c>
      <c r="G18" s="31" t="s">
        <v>283</v>
      </c>
      <c r="H18" s="35" t="s">
        <v>261</v>
      </c>
      <c r="I18" s="35" t="s">
        <v>262</v>
      </c>
      <c r="J18" s="31" t="s">
        <v>286</v>
      </c>
    </row>
    <row r="19" spans="1:10" ht="34.049999999999997" customHeight="1">
      <c r="A19" s="189" t="s">
        <v>240</v>
      </c>
      <c r="B19" s="190" t="s">
        <v>256</v>
      </c>
      <c r="C19" s="35" t="s">
        <v>257</v>
      </c>
      <c r="D19" s="35" t="s">
        <v>281</v>
      </c>
      <c r="E19" s="31" t="s">
        <v>287</v>
      </c>
      <c r="F19" s="35" t="s">
        <v>259</v>
      </c>
      <c r="G19" s="31" t="s">
        <v>288</v>
      </c>
      <c r="H19" s="35" t="s">
        <v>261</v>
      </c>
      <c r="I19" s="35" t="s">
        <v>262</v>
      </c>
      <c r="J19" s="31" t="s">
        <v>289</v>
      </c>
    </row>
    <row r="20" spans="1:10" ht="33.549999999999997" customHeight="1">
      <c r="A20" s="189" t="s">
        <v>240</v>
      </c>
      <c r="B20" s="190" t="s">
        <v>256</v>
      </c>
      <c r="C20" s="35" t="s">
        <v>257</v>
      </c>
      <c r="D20" s="35" t="s">
        <v>281</v>
      </c>
      <c r="E20" s="31" t="s">
        <v>290</v>
      </c>
      <c r="F20" s="35" t="s">
        <v>259</v>
      </c>
      <c r="G20" s="31" t="s">
        <v>288</v>
      </c>
      <c r="H20" s="35" t="s">
        <v>261</v>
      </c>
      <c r="I20" s="35" t="s">
        <v>262</v>
      </c>
      <c r="J20" s="31" t="s">
        <v>291</v>
      </c>
    </row>
    <row r="21" spans="1:10" ht="58.25" customHeight="1">
      <c r="A21" s="189" t="s">
        <v>240</v>
      </c>
      <c r="B21" s="190" t="s">
        <v>256</v>
      </c>
      <c r="C21" s="35" t="s">
        <v>257</v>
      </c>
      <c r="D21" s="35" t="s">
        <v>281</v>
      </c>
      <c r="E21" s="31" t="s">
        <v>292</v>
      </c>
      <c r="F21" s="35" t="s">
        <v>259</v>
      </c>
      <c r="G21" s="31" t="s">
        <v>283</v>
      </c>
      <c r="H21" s="35" t="s">
        <v>261</v>
      </c>
      <c r="I21" s="35" t="s">
        <v>262</v>
      </c>
      <c r="J21" s="31" t="s">
        <v>293</v>
      </c>
    </row>
    <row r="22" spans="1:10" ht="36" customHeight="1">
      <c r="A22" s="189" t="s">
        <v>240</v>
      </c>
      <c r="B22" s="190" t="s">
        <v>256</v>
      </c>
      <c r="C22" s="35" t="s">
        <v>257</v>
      </c>
      <c r="D22" s="35" t="s">
        <v>281</v>
      </c>
      <c r="E22" s="31" t="s">
        <v>294</v>
      </c>
      <c r="F22" s="35" t="s">
        <v>295</v>
      </c>
      <c r="G22" s="31" t="s">
        <v>296</v>
      </c>
      <c r="H22" s="35" t="s">
        <v>261</v>
      </c>
      <c r="I22" s="35" t="s">
        <v>262</v>
      </c>
      <c r="J22" s="31" t="s">
        <v>297</v>
      </c>
    </row>
    <row r="23" spans="1:10" ht="59.1" customHeight="1">
      <c r="A23" s="189" t="s">
        <v>240</v>
      </c>
      <c r="B23" s="190" t="s">
        <v>256</v>
      </c>
      <c r="C23" s="35" t="s">
        <v>257</v>
      </c>
      <c r="D23" s="35" t="s">
        <v>281</v>
      </c>
      <c r="E23" s="31" t="s">
        <v>298</v>
      </c>
      <c r="F23" s="35" t="s">
        <v>295</v>
      </c>
      <c r="G23" s="31" t="s">
        <v>296</v>
      </c>
      <c r="H23" s="35" t="s">
        <v>261</v>
      </c>
      <c r="I23" s="35" t="s">
        <v>262</v>
      </c>
      <c r="J23" s="31" t="s">
        <v>299</v>
      </c>
    </row>
    <row r="24" spans="1:10" ht="48.45" customHeight="1">
      <c r="A24" s="189" t="s">
        <v>240</v>
      </c>
      <c r="B24" s="190" t="s">
        <v>256</v>
      </c>
      <c r="C24" s="35" t="s">
        <v>257</v>
      </c>
      <c r="D24" s="35" t="s">
        <v>300</v>
      </c>
      <c r="E24" s="31" t="s">
        <v>301</v>
      </c>
      <c r="F24" s="35" t="s">
        <v>302</v>
      </c>
      <c r="G24" s="31" t="s">
        <v>303</v>
      </c>
      <c r="H24" s="35" t="s">
        <v>304</v>
      </c>
      <c r="I24" s="35" t="s">
        <v>262</v>
      </c>
      <c r="J24" s="31" t="s">
        <v>589</v>
      </c>
    </row>
    <row r="25" spans="1:10" ht="70.7" customHeight="1">
      <c r="A25" s="189" t="s">
        <v>240</v>
      </c>
      <c r="B25" s="190" t="s">
        <v>256</v>
      </c>
      <c r="C25" s="35" t="s">
        <v>257</v>
      </c>
      <c r="D25" s="35" t="s">
        <v>300</v>
      </c>
      <c r="E25" s="31" t="s">
        <v>305</v>
      </c>
      <c r="F25" s="35" t="s">
        <v>259</v>
      </c>
      <c r="G25" s="31" t="s">
        <v>260</v>
      </c>
      <c r="H25" s="35" t="s">
        <v>261</v>
      </c>
      <c r="I25" s="35" t="s">
        <v>262</v>
      </c>
      <c r="J25" s="31" t="s">
        <v>585</v>
      </c>
    </row>
    <row r="26" spans="1:10" ht="72" customHeight="1">
      <c r="A26" s="189" t="s">
        <v>240</v>
      </c>
      <c r="B26" s="190" t="s">
        <v>256</v>
      </c>
      <c r="C26" s="35" t="s">
        <v>306</v>
      </c>
      <c r="D26" s="35" t="s">
        <v>307</v>
      </c>
      <c r="E26" s="31" t="s">
        <v>308</v>
      </c>
      <c r="F26" s="35" t="s">
        <v>259</v>
      </c>
      <c r="G26" s="31" t="s">
        <v>260</v>
      </c>
      <c r="H26" s="35" t="s">
        <v>261</v>
      </c>
      <c r="I26" s="35" t="s">
        <v>262</v>
      </c>
      <c r="J26" s="31" t="s">
        <v>309</v>
      </c>
    </row>
    <row r="27" spans="1:10" ht="46.5" customHeight="1">
      <c r="A27" s="189" t="s">
        <v>240</v>
      </c>
      <c r="B27" s="190" t="s">
        <v>256</v>
      </c>
      <c r="C27" s="35" t="s">
        <v>306</v>
      </c>
      <c r="D27" s="35" t="s">
        <v>307</v>
      </c>
      <c r="E27" s="31" t="s">
        <v>310</v>
      </c>
      <c r="F27" s="35" t="s">
        <v>259</v>
      </c>
      <c r="G27" s="31" t="s">
        <v>311</v>
      </c>
      <c r="H27" s="35" t="s">
        <v>312</v>
      </c>
      <c r="I27" s="35" t="s">
        <v>262</v>
      </c>
      <c r="J27" s="31" t="s">
        <v>313</v>
      </c>
    </row>
    <row r="28" spans="1:10" ht="23.1" customHeight="1">
      <c r="A28" s="189" t="s">
        <v>240</v>
      </c>
      <c r="B28" s="190" t="s">
        <v>256</v>
      </c>
      <c r="C28" s="35" t="s">
        <v>314</v>
      </c>
      <c r="D28" s="35" t="s">
        <v>315</v>
      </c>
      <c r="E28" s="31" t="s">
        <v>316</v>
      </c>
      <c r="F28" s="35" t="s">
        <v>259</v>
      </c>
      <c r="G28" s="31" t="s">
        <v>288</v>
      </c>
      <c r="H28" s="35" t="s">
        <v>261</v>
      </c>
      <c r="I28" s="35" t="s">
        <v>262</v>
      </c>
      <c r="J28" s="31" t="s">
        <v>584</v>
      </c>
    </row>
    <row r="29" spans="1:10" ht="31.6" customHeight="1">
      <c r="A29" s="189" t="s">
        <v>240</v>
      </c>
      <c r="B29" s="190" t="s">
        <v>256</v>
      </c>
      <c r="C29" s="35" t="s">
        <v>314</v>
      </c>
      <c r="D29" s="35" t="s">
        <v>315</v>
      </c>
      <c r="E29" s="31" t="s">
        <v>317</v>
      </c>
      <c r="F29" s="35" t="s">
        <v>259</v>
      </c>
      <c r="G29" s="31" t="s">
        <v>260</v>
      </c>
      <c r="H29" s="35" t="s">
        <v>261</v>
      </c>
      <c r="I29" s="35" t="s">
        <v>262</v>
      </c>
      <c r="J29" s="31" t="s">
        <v>318</v>
      </c>
    </row>
    <row r="30" spans="1:10" ht="83.3" customHeight="1">
      <c r="A30" s="189" t="s">
        <v>240</v>
      </c>
      <c r="B30" s="190" t="s">
        <v>256</v>
      </c>
      <c r="C30" s="35" t="s">
        <v>314</v>
      </c>
      <c r="D30" s="35" t="s">
        <v>315</v>
      </c>
      <c r="E30" s="31" t="s">
        <v>319</v>
      </c>
      <c r="F30" s="35" t="s">
        <v>259</v>
      </c>
      <c r="G30" s="31" t="s">
        <v>260</v>
      </c>
      <c r="H30" s="35" t="s">
        <v>261</v>
      </c>
      <c r="I30" s="35" t="s">
        <v>262</v>
      </c>
      <c r="J30" s="31" t="s">
        <v>320</v>
      </c>
    </row>
    <row r="31" spans="1:10" ht="48.95" customHeight="1">
      <c r="A31" s="189" t="s">
        <v>240</v>
      </c>
      <c r="B31" s="190" t="s">
        <v>256</v>
      </c>
      <c r="C31" s="35" t="s">
        <v>314</v>
      </c>
      <c r="D31" s="35" t="s">
        <v>315</v>
      </c>
      <c r="E31" s="31" t="s">
        <v>321</v>
      </c>
      <c r="F31" s="35" t="s">
        <v>259</v>
      </c>
      <c r="G31" s="31" t="s">
        <v>260</v>
      </c>
      <c r="H31" s="35" t="s">
        <v>261</v>
      </c>
      <c r="I31" s="35" t="s">
        <v>262</v>
      </c>
      <c r="J31" s="31" t="s">
        <v>322</v>
      </c>
    </row>
    <row r="32" spans="1:10" ht="43.2" customHeight="1">
      <c r="A32" s="189" t="s">
        <v>236</v>
      </c>
      <c r="B32" s="190" t="s">
        <v>323</v>
      </c>
      <c r="C32" s="35" t="s">
        <v>257</v>
      </c>
      <c r="D32" s="35" t="s">
        <v>258</v>
      </c>
      <c r="E32" s="31" t="s">
        <v>324</v>
      </c>
      <c r="F32" s="35" t="s">
        <v>295</v>
      </c>
      <c r="G32" s="31" t="s">
        <v>325</v>
      </c>
      <c r="H32" s="35" t="s">
        <v>268</v>
      </c>
      <c r="I32" s="35" t="s">
        <v>262</v>
      </c>
      <c r="J32" s="31" t="s">
        <v>326</v>
      </c>
    </row>
    <row r="33" spans="1:10" ht="33.549999999999997" customHeight="1">
      <c r="A33" s="189" t="s">
        <v>236</v>
      </c>
      <c r="B33" s="190" t="s">
        <v>323</v>
      </c>
      <c r="C33" s="35" t="s">
        <v>257</v>
      </c>
      <c r="D33" s="35" t="s">
        <v>258</v>
      </c>
      <c r="E33" s="31" t="s">
        <v>327</v>
      </c>
      <c r="F33" s="35" t="s">
        <v>295</v>
      </c>
      <c r="G33" s="31" t="s">
        <v>123</v>
      </c>
      <c r="H33" s="35" t="s">
        <v>328</v>
      </c>
      <c r="I33" s="35" t="s">
        <v>262</v>
      </c>
      <c r="J33" s="31" t="s">
        <v>329</v>
      </c>
    </row>
    <row r="34" spans="1:10" ht="43.7" customHeight="1">
      <c r="A34" s="189" t="s">
        <v>236</v>
      </c>
      <c r="B34" s="190" t="s">
        <v>323</v>
      </c>
      <c r="C34" s="35" t="s">
        <v>257</v>
      </c>
      <c r="D34" s="35" t="s">
        <v>258</v>
      </c>
      <c r="E34" s="31" t="s">
        <v>330</v>
      </c>
      <c r="F34" s="35" t="s">
        <v>295</v>
      </c>
      <c r="G34" s="31" t="s">
        <v>123</v>
      </c>
      <c r="H34" s="35" t="s">
        <v>268</v>
      </c>
      <c r="I34" s="35" t="s">
        <v>262</v>
      </c>
      <c r="J34" s="31" t="s">
        <v>331</v>
      </c>
    </row>
    <row r="35" spans="1:10" ht="46.5" customHeight="1">
      <c r="A35" s="189" t="s">
        <v>236</v>
      </c>
      <c r="B35" s="190" t="s">
        <v>323</v>
      </c>
      <c r="C35" s="35" t="s">
        <v>257</v>
      </c>
      <c r="D35" s="35" t="s">
        <v>258</v>
      </c>
      <c r="E35" s="31" t="s">
        <v>332</v>
      </c>
      <c r="F35" s="35" t="s">
        <v>259</v>
      </c>
      <c r="G35" s="31" t="s">
        <v>123</v>
      </c>
      <c r="H35" s="35" t="s">
        <v>268</v>
      </c>
      <c r="I35" s="35" t="s">
        <v>262</v>
      </c>
      <c r="J35" s="31" t="s">
        <v>333</v>
      </c>
    </row>
    <row r="36" spans="1:10" ht="31.6" customHeight="1">
      <c r="A36" s="189" t="s">
        <v>236</v>
      </c>
      <c r="B36" s="190" t="s">
        <v>323</v>
      </c>
      <c r="C36" s="35" t="s">
        <v>257</v>
      </c>
      <c r="D36" s="35" t="s">
        <v>258</v>
      </c>
      <c r="E36" s="31" t="s">
        <v>334</v>
      </c>
      <c r="F36" s="35" t="s">
        <v>259</v>
      </c>
      <c r="G36" s="31" t="s">
        <v>271</v>
      </c>
      <c r="H36" s="35" t="s">
        <v>268</v>
      </c>
      <c r="I36" s="35" t="s">
        <v>262</v>
      </c>
      <c r="J36" s="31" t="s">
        <v>583</v>
      </c>
    </row>
    <row r="37" spans="1:10" ht="33.549999999999997" customHeight="1">
      <c r="A37" s="189" t="s">
        <v>236</v>
      </c>
      <c r="B37" s="190" t="s">
        <v>323</v>
      </c>
      <c r="C37" s="35" t="s">
        <v>257</v>
      </c>
      <c r="D37" s="35" t="s">
        <v>281</v>
      </c>
      <c r="E37" s="31" t="s">
        <v>335</v>
      </c>
      <c r="F37" s="35" t="s">
        <v>259</v>
      </c>
      <c r="G37" s="31" t="s">
        <v>288</v>
      </c>
      <c r="H37" s="35" t="s">
        <v>261</v>
      </c>
      <c r="I37" s="35" t="s">
        <v>262</v>
      </c>
      <c r="J37" s="31" t="s">
        <v>582</v>
      </c>
    </row>
    <row r="38" spans="1:10" ht="96.25" customHeight="1">
      <c r="A38" s="189" t="s">
        <v>236</v>
      </c>
      <c r="B38" s="190" t="s">
        <v>323</v>
      </c>
      <c r="C38" s="35" t="s">
        <v>306</v>
      </c>
      <c r="D38" s="35" t="s">
        <v>307</v>
      </c>
      <c r="E38" s="31" t="s">
        <v>336</v>
      </c>
      <c r="F38" s="35" t="s">
        <v>259</v>
      </c>
      <c r="G38" s="31" t="s">
        <v>288</v>
      </c>
      <c r="H38" s="35" t="s">
        <v>261</v>
      </c>
      <c r="I38" s="35" t="s">
        <v>262</v>
      </c>
      <c r="J38" s="31" t="s">
        <v>595</v>
      </c>
    </row>
    <row r="39" spans="1:10" ht="34.049999999999997" customHeight="1">
      <c r="A39" s="189" t="s">
        <v>236</v>
      </c>
      <c r="B39" s="190" t="s">
        <v>323</v>
      </c>
      <c r="C39" s="35" t="s">
        <v>314</v>
      </c>
      <c r="D39" s="35" t="s">
        <v>315</v>
      </c>
      <c r="E39" s="31" t="s">
        <v>337</v>
      </c>
      <c r="F39" s="35" t="s">
        <v>259</v>
      </c>
      <c r="G39" s="31" t="s">
        <v>260</v>
      </c>
      <c r="H39" s="35" t="s">
        <v>261</v>
      </c>
      <c r="I39" s="35" t="s">
        <v>262</v>
      </c>
      <c r="J39" s="31" t="s">
        <v>581</v>
      </c>
    </row>
    <row r="40" spans="1:10" ht="33.549999999999997" customHeight="1">
      <c r="A40" s="189" t="s">
        <v>223</v>
      </c>
      <c r="B40" s="190" t="s">
        <v>598</v>
      </c>
      <c r="C40" s="35" t="s">
        <v>257</v>
      </c>
      <c r="D40" s="35" t="s">
        <v>258</v>
      </c>
      <c r="E40" s="31" t="s">
        <v>339</v>
      </c>
      <c r="F40" s="35" t="s">
        <v>295</v>
      </c>
      <c r="G40" s="31">
        <v>1</v>
      </c>
      <c r="H40" s="35" t="s">
        <v>340</v>
      </c>
      <c r="I40" s="35" t="s">
        <v>262</v>
      </c>
      <c r="J40" s="31" t="s">
        <v>341</v>
      </c>
    </row>
    <row r="41" spans="1:10" ht="33.549999999999997" customHeight="1">
      <c r="A41" s="189" t="s">
        <v>223</v>
      </c>
      <c r="B41" s="190" t="s">
        <v>338</v>
      </c>
      <c r="C41" s="35" t="s">
        <v>257</v>
      </c>
      <c r="D41" s="35" t="s">
        <v>258</v>
      </c>
      <c r="E41" s="31" t="s">
        <v>342</v>
      </c>
      <c r="F41" s="35" t="s">
        <v>295</v>
      </c>
      <c r="G41" s="31">
        <v>1</v>
      </c>
      <c r="H41" s="35" t="s">
        <v>268</v>
      </c>
      <c r="I41" s="35" t="s">
        <v>262</v>
      </c>
      <c r="J41" s="31" t="s">
        <v>343</v>
      </c>
    </row>
    <row r="42" spans="1:10" ht="31.6" customHeight="1">
      <c r="A42" s="189" t="s">
        <v>223</v>
      </c>
      <c r="B42" s="190" t="s">
        <v>338</v>
      </c>
      <c r="C42" s="35" t="s">
        <v>257</v>
      </c>
      <c r="D42" s="35" t="s">
        <v>258</v>
      </c>
      <c r="E42" s="31" t="s">
        <v>344</v>
      </c>
      <c r="F42" s="35" t="s">
        <v>259</v>
      </c>
      <c r="G42" s="31" t="s">
        <v>123</v>
      </c>
      <c r="H42" s="35" t="s">
        <v>268</v>
      </c>
      <c r="I42" s="35" t="s">
        <v>262</v>
      </c>
      <c r="J42" s="31" t="s">
        <v>345</v>
      </c>
    </row>
    <row r="43" spans="1:10" ht="44.55" customHeight="1">
      <c r="A43" s="189" t="s">
        <v>223</v>
      </c>
      <c r="B43" s="190" t="s">
        <v>338</v>
      </c>
      <c r="C43" s="35" t="s">
        <v>257</v>
      </c>
      <c r="D43" s="35" t="s">
        <v>258</v>
      </c>
      <c r="E43" s="31" t="s">
        <v>346</v>
      </c>
      <c r="F43" s="35" t="s">
        <v>259</v>
      </c>
      <c r="G43" s="31" t="s">
        <v>267</v>
      </c>
      <c r="H43" s="35" t="s">
        <v>268</v>
      </c>
      <c r="I43" s="35" t="s">
        <v>262</v>
      </c>
      <c r="J43" s="31" t="s">
        <v>347</v>
      </c>
    </row>
    <row r="44" spans="1:10" ht="49.75" customHeight="1">
      <c r="A44" s="189" t="s">
        <v>223</v>
      </c>
      <c r="B44" s="190" t="s">
        <v>338</v>
      </c>
      <c r="C44" s="35" t="s">
        <v>306</v>
      </c>
      <c r="D44" s="35" t="s">
        <v>348</v>
      </c>
      <c r="E44" s="31" t="s">
        <v>349</v>
      </c>
      <c r="F44" s="35" t="s">
        <v>259</v>
      </c>
      <c r="G44" s="31" t="s">
        <v>350</v>
      </c>
      <c r="H44" s="35" t="s">
        <v>261</v>
      </c>
      <c r="I44" s="35" t="s">
        <v>262</v>
      </c>
      <c r="J44" s="31" t="s">
        <v>351</v>
      </c>
    </row>
    <row r="45" spans="1:10" ht="33.549999999999997" customHeight="1">
      <c r="A45" s="189" t="s">
        <v>223</v>
      </c>
      <c r="B45" s="190" t="s">
        <v>338</v>
      </c>
      <c r="C45" s="35" t="s">
        <v>306</v>
      </c>
      <c r="D45" s="35" t="s">
        <v>307</v>
      </c>
      <c r="E45" s="31" t="s">
        <v>352</v>
      </c>
      <c r="F45" s="35" t="s">
        <v>259</v>
      </c>
      <c r="G45" s="31" t="s">
        <v>260</v>
      </c>
      <c r="H45" s="35" t="s">
        <v>261</v>
      </c>
      <c r="I45" s="35" t="s">
        <v>262</v>
      </c>
      <c r="J45" s="31" t="s">
        <v>353</v>
      </c>
    </row>
    <row r="46" spans="1:10" ht="44.55" customHeight="1">
      <c r="A46" s="189" t="s">
        <v>223</v>
      </c>
      <c r="B46" s="190" t="s">
        <v>338</v>
      </c>
      <c r="C46" s="35" t="s">
        <v>306</v>
      </c>
      <c r="D46" s="35" t="s">
        <v>354</v>
      </c>
      <c r="E46" s="31" t="s">
        <v>355</v>
      </c>
      <c r="F46" s="35" t="s">
        <v>259</v>
      </c>
      <c r="G46" s="31" t="s">
        <v>125</v>
      </c>
      <c r="H46" s="35" t="s">
        <v>356</v>
      </c>
      <c r="I46" s="35" t="s">
        <v>262</v>
      </c>
      <c r="J46" s="31" t="s">
        <v>357</v>
      </c>
    </row>
    <row r="47" spans="1:10" ht="53.7" customHeight="1">
      <c r="A47" s="189" t="s">
        <v>223</v>
      </c>
      <c r="B47" s="190" t="s">
        <v>338</v>
      </c>
      <c r="C47" s="35" t="s">
        <v>314</v>
      </c>
      <c r="D47" s="35" t="s">
        <v>315</v>
      </c>
      <c r="E47" s="31" t="s">
        <v>358</v>
      </c>
      <c r="F47" s="35" t="s">
        <v>302</v>
      </c>
      <c r="G47" s="31" t="s">
        <v>296</v>
      </c>
      <c r="H47" s="35" t="s">
        <v>340</v>
      </c>
      <c r="I47" s="35" t="s">
        <v>262</v>
      </c>
      <c r="J47" s="31" t="s">
        <v>359</v>
      </c>
    </row>
    <row r="48" spans="1:10" ht="31.6" customHeight="1">
      <c r="A48" s="189" t="s">
        <v>223</v>
      </c>
      <c r="B48" s="190" t="s">
        <v>338</v>
      </c>
      <c r="C48" s="35" t="s">
        <v>314</v>
      </c>
      <c r="D48" s="35" t="s">
        <v>315</v>
      </c>
      <c r="E48" s="31" t="s">
        <v>360</v>
      </c>
      <c r="F48" s="35" t="s">
        <v>259</v>
      </c>
      <c r="G48" s="31" t="s">
        <v>260</v>
      </c>
      <c r="H48" s="35" t="s">
        <v>261</v>
      </c>
      <c r="I48" s="35" t="s">
        <v>262</v>
      </c>
      <c r="J48" s="31" t="s">
        <v>361</v>
      </c>
    </row>
    <row r="49" spans="1:10" ht="59.6" customHeight="1">
      <c r="A49" s="189" t="s">
        <v>223</v>
      </c>
      <c r="B49" s="190" t="s">
        <v>338</v>
      </c>
      <c r="C49" s="35" t="s">
        <v>314</v>
      </c>
      <c r="D49" s="35" t="s">
        <v>315</v>
      </c>
      <c r="E49" s="31" t="s">
        <v>362</v>
      </c>
      <c r="F49" s="35" t="s">
        <v>302</v>
      </c>
      <c r="G49" s="31" t="s">
        <v>122</v>
      </c>
      <c r="H49" s="35" t="s">
        <v>265</v>
      </c>
      <c r="I49" s="35" t="s">
        <v>262</v>
      </c>
      <c r="J49" s="31" t="s">
        <v>363</v>
      </c>
    </row>
    <row r="50" spans="1:10" ht="32.1" customHeight="1">
      <c r="A50" s="189" t="s">
        <v>221</v>
      </c>
      <c r="B50" s="190" t="s">
        <v>601</v>
      </c>
      <c r="C50" s="35" t="s">
        <v>257</v>
      </c>
      <c r="D50" s="35" t="s">
        <v>258</v>
      </c>
      <c r="E50" s="31" t="s">
        <v>365</v>
      </c>
      <c r="F50" s="35" t="s">
        <v>259</v>
      </c>
      <c r="G50" s="31" t="s">
        <v>366</v>
      </c>
      <c r="H50" s="35" t="s">
        <v>265</v>
      </c>
      <c r="I50" s="35" t="s">
        <v>262</v>
      </c>
      <c r="J50" s="31" t="s">
        <v>367</v>
      </c>
    </row>
    <row r="51" spans="1:10" ht="31.6" customHeight="1">
      <c r="A51" s="189" t="s">
        <v>221</v>
      </c>
      <c r="B51" s="190" t="s">
        <v>364</v>
      </c>
      <c r="C51" s="35" t="s">
        <v>257</v>
      </c>
      <c r="D51" s="35" t="s">
        <v>258</v>
      </c>
      <c r="E51" s="31" t="s">
        <v>368</v>
      </c>
      <c r="F51" s="35" t="s">
        <v>259</v>
      </c>
      <c r="G51" s="31" t="s">
        <v>123</v>
      </c>
      <c r="H51" s="35" t="s">
        <v>265</v>
      </c>
      <c r="I51" s="35" t="s">
        <v>262</v>
      </c>
      <c r="J51" s="31" t="s">
        <v>369</v>
      </c>
    </row>
    <row r="52" spans="1:10" ht="31.6" customHeight="1">
      <c r="A52" s="189" t="s">
        <v>221</v>
      </c>
      <c r="B52" s="190" t="s">
        <v>364</v>
      </c>
      <c r="C52" s="35" t="s">
        <v>257</v>
      </c>
      <c r="D52" s="35" t="s">
        <v>258</v>
      </c>
      <c r="E52" s="31" t="s">
        <v>370</v>
      </c>
      <c r="F52" s="35" t="s">
        <v>259</v>
      </c>
      <c r="G52" s="31" t="s">
        <v>267</v>
      </c>
      <c r="H52" s="35" t="s">
        <v>265</v>
      </c>
      <c r="I52" s="35" t="s">
        <v>262</v>
      </c>
      <c r="J52" s="31" t="s">
        <v>371</v>
      </c>
    </row>
    <row r="53" spans="1:10" ht="34.049999999999997" customHeight="1">
      <c r="A53" s="189" t="s">
        <v>221</v>
      </c>
      <c r="B53" s="190" t="s">
        <v>364</v>
      </c>
      <c r="C53" s="35" t="s">
        <v>257</v>
      </c>
      <c r="D53" s="35" t="s">
        <v>258</v>
      </c>
      <c r="E53" s="31" t="s">
        <v>372</v>
      </c>
      <c r="F53" s="35" t="s">
        <v>295</v>
      </c>
      <c r="G53" s="31">
        <v>1</v>
      </c>
      <c r="H53" s="35" t="s">
        <v>328</v>
      </c>
      <c r="I53" s="35" t="s">
        <v>262</v>
      </c>
      <c r="J53" s="31" t="s">
        <v>373</v>
      </c>
    </row>
    <row r="54" spans="1:10" ht="34.049999999999997" customHeight="1">
      <c r="A54" s="189" t="s">
        <v>221</v>
      </c>
      <c r="B54" s="190" t="s">
        <v>364</v>
      </c>
      <c r="C54" s="35" t="s">
        <v>257</v>
      </c>
      <c r="D54" s="35" t="s">
        <v>258</v>
      </c>
      <c r="E54" s="31" t="s">
        <v>374</v>
      </c>
      <c r="F54" s="35" t="s">
        <v>295</v>
      </c>
      <c r="G54" s="31">
        <v>1</v>
      </c>
      <c r="H54" s="35" t="s">
        <v>328</v>
      </c>
      <c r="I54" s="35" t="s">
        <v>262</v>
      </c>
      <c r="J54" s="31" t="s">
        <v>375</v>
      </c>
    </row>
    <row r="55" spans="1:10" ht="34.049999999999997" customHeight="1">
      <c r="A55" s="189" t="s">
        <v>221</v>
      </c>
      <c r="B55" s="190" t="s">
        <v>364</v>
      </c>
      <c r="C55" s="35" t="s">
        <v>257</v>
      </c>
      <c r="D55" s="35" t="s">
        <v>258</v>
      </c>
      <c r="E55" s="31" t="s">
        <v>376</v>
      </c>
      <c r="F55" s="35" t="s">
        <v>259</v>
      </c>
      <c r="G55" s="31" t="s">
        <v>124</v>
      </c>
      <c r="H55" s="35" t="s">
        <v>268</v>
      </c>
      <c r="I55" s="35" t="s">
        <v>262</v>
      </c>
      <c r="J55" s="31" t="s">
        <v>377</v>
      </c>
    </row>
    <row r="56" spans="1:10" ht="51.05" customHeight="1">
      <c r="A56" s="189" t="s">
        <v>221</v>
      </c>
      <c r="B56" s="190" t="s">
        <v>364</v>
      </c>
      <c r="C56" s="35" t="s">
        <v>257</v>
      </c>
      <c r="D56" s="35" t="s">
        <v>258</v>
      </c>
      <c r="E56" s="31" t="s">
        <v>378</v>
      </c>
      <c r="F56" s="35" t="s">
        <v>295</v>
      </c>
      <c r="G56" s="31" t="s">
        <v>296</v>
      </c>
      <c r="H56" s="35" t="s">
        <v>261</v>
      </c>
      <c r="I56" s="35" t="s">
        <v>262</v>
      </c>
      <c r="J56" s="31" t="s">
        <v>379</v>
      </c>
    </row>
    <row r="57" spans="1:10" ht="35.35" customHeight="1">
      <c r="A57" s="189" t="s">
        <v>221</v>
      </c>
      <c r="B57" s="190" t="s">
        <v>364</v>
      </c>
      <c r="C57" s="35" t="s">
        <v>257</v>
      </c>
      <c r="D57" s="35" t="s">
        <v>258</v>
      </c>
      <c r="E57" s="31" t="s">
        <v>380</v>
      </c>
      <c r="F57" s="35" t="s">
        <v>259</v>
      </c>
      <c r="G57" s="31" t="s">
        <v>381</v>
      </c>
      <c r="H57" s="35" t="s">
        <v>382</v>
      </c>
      <c r="I57" s="35" t="s">
        <v>262</v>
      </c>
      <c r="J57" s="31" t="s">
        <v>383</v>
      </c>
    </row>
    <row r="58" spans="1:10" ht="36" customHeight="1">
      <c r="A58" s="189" t="s">
        <v>221</v>
      </c>
      <c r="B58" s="190" t="s">
        <v>364</v>
      </c>
      <c r="C58" s="35" t="s">
        <v>257</v>
      </c>
      <c r="D58" s="35" t="s">
        <v>258</v>
      </c>
      <c r="E58" s="31" t="s">
        <v>384</v>
      </c>
      <c r="F58" s="35" t="s">
        <v>259</v>
      </c>
      <c r="G58" s="31" t="s">
        <v>125</v>
      </c>
      <c r="H58" s="35" t="s">
        <v>385</v>
      </c>
      <c r="I58" s="35" t="s">
        <v>262</v>
      </c>
      <c r="J58" s="31" t="s">
        <v>386</v>
      </c>
    </row>
    <row r="59" spans="1:10" ht="36" customHeight="1">
      <c r="A59" s="189" t="s">
        <v>221</v>
      </c>
      <c r="B59" s="190" t="s">
        <v>364</v>
      </c>
      <c r="C59" s="35" t="s">
        <v>257</v>
      </c>
      <c r="D59" s="35" t="s">
        <v>258</v>
      </c>
      <c r="E59" s="31" t="s">
        <v>387</v>
      </c>
      <c r="F59" s="35" t="s">
        <v>295</v>
      </c>
      <c r="G59" s="31" t="s">
        <v>122</v>
      </c>
      <c r="H59" s="35" t="s">
        <v>340</v>
      </c>
      <c r="I59" s="35" t="s">
        <v>262</v>
      </c>
      <c r="J59" s="31" t="s">
        <v>388</v>
      </c>
    </row>
    <row r="60" spans="1:10" ht="36" customHeight="1">
      <c r="A60" s="189" t="s">
        <v>221</v>
      </c>
      <c r="B60" s="190" t="s">
        <v>364</v>
      </c>
      <c r="C60" s="35" t="s">
        <v>257</v>
      </c>
      <c r="D60" s="35" t="s">
        <v>258</v>
      </c>
      <c r="E60" s="31" t="s">
        <v>599</v>
      </c>
      <c r="F60" s="35" t="s">
        <v>259</v>
      </c>
      <c r="G60" s="31" t="s">
        <v>303</v>
      </c>
      <c r="H60" s="35" t="s">
        <v>389</v>
      </c>
      <c r="I60" s="35" t="s">
        <v>262</v>
      </c>
      <c r="J60" s="31" t="s">
        <v>390</v>
      </c>
    </row>
    <row r="61" spans="1:10" ht="36" customHeight="1">
      <c r="A61" s="189" t="s">
        <v>221</v>
      </c>
      <c r="B61" s="190" t="s">
        <v>364</v>
      </c>
      <c r="C61" s="35" t="s">
        <v>257</v>
      </c>
      <c r="D61" s="35" t="s">
        <v>281</v>
      </c>
      <c r="E61" s="31" t="s">
        <v>391</v>
      </c>
      <c r="F61" s="35" t="s">
        <v>259</v>
      </c>
      <c r="G61" s="31" t="s">
        <v>288</v>
      </c>
      <c r="H61" s="35" t="s">
        <v>261</v>
      </c>
      <c r="I61" s="35" t="s">
        <v>262</v>
      </c>
      <c r="J61" s="31" t="s">
        <v>392</v>
      </c>
    </row>
    <row r="62" spans="1:10" ht="60.25" customHeight="1">
      <c r="A62" s="189" t="s">
        <v>221</v>
      </c>
      <c r="B62" s="190" t="s">
        <v>364</v>
      </c>
      <c r="C62" s="35" t="s">
        <v>257</v>
      </c>
      <c r="D62" s="35" t="s">
        <v>281</v>
      </c>
      <c r="E62" s="31" t="s">
        <v>393</v>
      </c>
      <c r="F62" s="35" t="s">
        <v>295</v>
      </c>
      <c r="G62" s="31" t="s">
        <v>296</v>
      </c>
      <c r="H62" s="35" t="s">
        <v>261</v>
      </c>
      <c r="I62" s="35" t="s">
        <v>262</v>
      </c>
      <c r="J62" s="31" t="s">
        <v>394</v>
      </c>
    </row>
    <row r="63" spans="1:10" ht="33.549999999999997" customHeight="1">
      <c r="A63" s="189" t="s">
        <v>221</v>
      </c>
      <c r="B63" s="190" t="s">
        <v>364</v>
      </c>
      <c r="C63" s="35" t="s">
        <v>257</v>
      </c>
      <c r="D63" s="35" t="s">
        <v>300</v>
      </c>
      <c r="E63" s="31" t="s">
        <v>395</v>
      </c>
      <c r="F63" s="35" t="s">
        <v>259</v>
      </c>
      <c r="G63" s="31" t="s">
        <v>288</v>
      </c>
      <c r="H63" s="35" t="s">
        <v>261</v>
      </c>
      <c r="I63" s="35" t="s">
        <v>262</v>
      </c>
      <c r="J63" s="31" t="s">
        <v>396</v>
      </c>
    </row>
    <row r="64" spans="1:10" ht="33.549999999999997" customHeight="1">
      <c r="A64" s="189" t="s">
        <v>221</v>
      </c>
      <c r="B64" s="190" t="s">
        <v>364</v>
      </c>
      <c r="C64" s="35" t="s">
        <v>306</v>
      </c>
      <c r="D64" s="35" t="s">
        <v>354</v>
      </c>
      <c r="E64" s="31" t="s">
        <v>397</v>
      </c>
      <c r="F64" s="35" t="s">
        <v>259</v>
      </c>
      <c r="G64" s="31">
        <v>1</v>
      </c>
      <c r="H64" s="35" t="s">
        <v>356</v>
      </c>
      <c r="I64" s="35" t="s">
        <v>262</v>
      </c>
      <c r="J64" s="31" t="s">
        <v>398</v>
      </c>
    </row>
    <row r="65" spans="1:10" ht="33.549999999999997" customHeight="1">
      <c r="A65" s="189" t="s">
        <v>221</v>
      </c>
      <c r="B65" s="190" t="s">
        <v>364</v>
      </c>
      <c r="C65" s="35" t="s">
        <v>314</v>
      </c>
      <c r="D65" s="35" t="s">
        <v>315</v>
      </c>
      <c r="E65" s="31" t="s">
        <v>399</v>
      </c>
      <c r="F65" s="35" t="s">
        <v>259</v>
      </c>
      <c r="G65" s="31" t="s">
        <v>288</v>
      </c>
      <c r="H65" s="35" t="s">
        <v>261</v>
      </c>
      <c r="I65" s="35" t="s">
        <v>262</v>
      </c>
      <c r="J65" s="31" t="s">
        <v>400</v>
      </c>
    </row>
    <row r="66" spans="1:10" ht="44.55" customHeight="1">
      <c r="A66" s="189" t="s">
        <v>221</v>
      </c>
      <c r="B66" s="190" t="s">
        <v>364</v>
      </c>
      <c r="C66" s="35" t="s">
        <v>314</v>
      </c>
      <c r="D66" s="35" t="s">
        <v>315</v>
      </c>
      <c r="E66" s="31" t="s">
        <v>401</v>
      </c>
      <c r="F66" s="35" t="s">
        <v>302</v>
      </c>
      <c r="G66" s="31" t="s">
        <v>125</v>
      </c>
      <c r="H66" s="35" t="s">
        <v>265</v>
      </c>
      <c r="I66" s="35" t="s">
        <v>262</v>
      </c>
      <c r="J66" s="31" t="s">
        <v>402</v>
      </c>
    </row>
    <row r="67" spans="1:10" ht="23.6" customHeight="1">
      <c r="A67" s="189" t="s">
        <v>231</v>
      </c>
      <c r="B67" s="190" t="s">
        <v>403</v>
      </c>
      <c r="C67" s="35" t="s">
        <v>257</v>
      </c>
      <c r="D67" s="35" t="s">
        <v>258</v>
      </c>
      <c r="E67" s="31" t="s">
        <v>404</v>
      </c>
      <c r="F67" s="35" t="s">
        <v>259</v>
      </c>
      <c r="G67" s="31" t="s">
        <v>405</v>
      </c>
      <c r="H67" s="35" t="s">
        <v>406</v>
      </c>
      <c r="I67" s="35" t="s">
        <v>262</v>
      </c>
      <c r="J67" s="31" t="s">
        <v>578</v>
      </c>
    </row>
    <row r="68" spans="1:10" ht="23.6" customHeight="1">
      <c r="A68" s="189" t="s">
        <v>231</v>
      </c>
      <c r="B68" s="190" t="s">
        <v>403</v>
      </c>
      <c r="C68" s="35" t="s">
        <v>306</v>
      </c>
      <c r="D68" s="35" t="s">
        <v>348</v>
      </c>
      <c r="E68" s="31" t="s">
        <v>407</v>
      </c>
      <c r="F68" s="35" t="s">
        <v>259</v>
      </c>
      <c r="G68" s="31" t="s">
        <v>408</v>
      </c>
      <c r="H68" s="35" t="s">
        <v>261</v>
      </c>
      <c r="I68" s="35" t="s">
        <v>262</v>
      </c>
      <c r="J68" s="31" t="s">
        <v>579</v>
      </c>
    </row>
    <row r="69" spans="1:10" ht="31.6" customHeight="1">
      <c r="A69" s="189" t="s">
        <v>231</v>
      </c>
      <c r="B69" s="190" t="s">
        <v>403</v>
      </c>
      <c r="C69" s="35" t="s">
        <v>314</v>
      </c>
      <c r="D69" s="35" t="s">
        <v>315</v>
      </c>
      <c r="E69" s="31" t="s">
        <v>409</v>
      </c>
      <c r="F69" s="35" t="s">
        <v>259</v>
      </c>
      <c r="G69" s="31" t="s">
        <v>288</v>
      </c>
      <c r="H69" s="35" t="s">
        <v>261</v>
      </c>
      <c r="I69" s="35" t="s">
        <v>262</v>
      </c>
      <c r="J69" s="31" t="s">
        <v>410</v>
      </c>
    </row>
    <row r="70" spans="1:10" ht="33.4" customHeight="1">
      <c r="A70" s="189" t="s">
        <v>225</v>
      </c>
      <c r="B70" s="190" t="s">
        <v>411</v>
      </c>
      <c r="C70" s="35" t="s">
        <v>257</v>
      </c>
      <c r="D70" s="35" t="s">
        <v>258</v>
      </c>
      <c r="E70" s="31" t="s">
        <v>600</v>
      </c>
      <c r="F70" s="35" t="s">
        <v>259</v>
      </c>
      <c r="G70" s="31" t="s">
        <v>412</v>
      </c>
      <c r="H70" s="35" t="s">
        <v>413</v>
      </c>
      <c r="I70" s="35" t="s">
        <v>262</v>
      </c>
      <c r="J70" s="31" t="s">
        <v>414</v>
      </c>
    </row>
    <row r="71" spans="1:10" ht="45.85" customHeight="1">
      <c r="A71" s="189" t="s">
        <v>225</v>
      </c>
      <c r="B71" s="190" t="s">
        <v>411</v>
      </c>
      <c r="C71" s="35" t="s">
        <v>257</v>
      </c>
      <c r="D71" s="35" t="s">
        <v>258</v>
      </c>
      <c r="E71" s="31" t="s">
        <v>415</v>
      </c>
      <c r="F71" s="35" t="s">
        <v>295</v>
      </c>
      <c r="G71" s="31">
        <v>1</v>
      </c>
      <c r="H71" s="35" t="s">
        <v>382</v>
      </c>
      <c r="I71" s="35" t="s">
        <v>262</v>
      </c>
      <c r="J71" s="31" t="s">
        <v>416</v>
      </c>
    </row>
    <row r="72" spans="1:10" ht="45.85" customHeight="1">
      <c r="A72" s="189" t="s">
        <v>225</v>
      </c>
      <c r="B72" s="190" t="s">
        <v>411</v>
      </c>
      <c r="C72" s="35" t="s">
        <v>257</v>
      </c>
      <c r="D72" s="35" t="s">
        <v>258</v>
      </c>
      <c r="E72" s="31" t="s">
        <v>417</v>
      </c>
      <c r="F72" s="35" t="s">
        <v>259</v>
      </c>
      <c r="G72" s="31">
        <v>1</v>
      </c>
      <c r="H72" s="35" t="s">
        <v>382</v>
      </c>
      <c r="I72" s="35" t="s">
        <v>262</v>
      </c>
      <c r="J72" s="31" t="s">
        <v>418</v>
      </c>
    </row>
    <row r="73" spans="1:10" ht="32.1" customHeight="1">
      <c r="A73" s="189" t="s">
        <v>225</v>
      </c>
      <c r="B73" s="190" t="s">
        <v>411</v>
      </c>
      <c r="C73" s="35" t="s">
        <v>257</v>
      </c>
      <c r="D73" s="35" t="s">
        <v>258</v>
      </c>
      <c r="E73" s="31" t="s">
        <v>419</v>
      </c>
      <c r="F73" s="35" t="s">
        <v>259</v>
      </c>
      <c r="G73" s="31" t="s">
        <v>412</v>
      </c>
      <c r="H73" s="35" t="s">
        <v>413</v>
      </c>
      <c r="I73" s="35" t="s">
        <v>262</v>
      </c>
      <c r="J73" s="31" t="s">
        <v>420</v>
      </c>
    </row>
    <row r="74" spans="1:10" ht="33.4" customHeight="1">
      <c r="A74" s="189" t="s">
        <v>225</v>
      </c>
      <c r="B74" s="190" t="s">
        <v>411</v>
      </c>
      <c r="C74" s="35" t="s">
        <v>306</v>
      </c>
      <c r="D74" s="35" t="s">
        <v>354</v>
      </c>
      <c r="E74" s="31" t="s">
        <v>421</v>
      </c>
      <c r="F74" s="35" t="s">
        <v>259</v>
      </c>
      <c r="G74" s="31">
        <v>1</v>
      </c>
      <c r="H74" s="35" t="s">
        <v>356</v>
      </c>
      <c r="I74" s="35" t="s">
        <v>262</v>
      </c>
      <c r="J74" s="31" t="s">
        <v>596</v>
      </c>
    </row>
    <row r="75" spans="1:10" ht="32.1" customHeight="1">
      <c r="A75" s="189" t="s">
        <v>225</v>
      </c>
      <c r="B75" s="190" t="s">
        <v>411</v>
      </c>
      <c r="C75" s="35" t="s">
        <v>306</v>
      </c>
      <c r="D75" s="35" t="s">
        <v>354</v>
      </c>
      <c r="E75" s="31" t="s">
        <v>422</v>
      </c>
      <c r="F75" s="35" t="s">
        <v>259</v>
      </c>
      <c r="G75" s="31">
        <v>1</v>
      </c>
      <c r="H75" s="35" t="s">
        <v>356</v>
      </c>
      <c r="I75" s="35" t="s">
        <v>262</v>
      </c>
      <c r="J75" s="31" t="s">
        <v>423</v>
      </c>
    </row>
    <row r="76" spans="1:10" ht="46.5" customHeight="1">
      <c r="A76" s="189" t="s">
        <v>225</v>
      </c>
      <c r="B76" s="190" t="s">
        <v>411</v>
      </c>
      <c r="C76" s="35" t="s">
        <v>314</v>
      </c>
      <c r="D76" s="35" t="s">
        <v>315</v>
      </c>
      <c r="E76" s="31" t="s">
        <v>424</v>
      </c>
      <c r="F76" s="35" t="s">
        <v>302</v>
      </c>
      <c r="G76" s="31" t="s">
        <v>123</v>
      </c>
      <c r="H76" s="35" t="s">
        <v>265</v>
      </c>
      <c r="I76" s="35" t="s">
        <v>262</v>
      </c>
      <c r="J76" s="31" t="s">
        <v>580</v>
      </c>
    </row>
    <row r="77" spans="1:10" ht="45.85" customHeight="1">
      <c r="A77" s="189" t="s">
        <v>225</v>
      </c>
      <c r="B77" s="190" t="s">
        <v>411</v>
      </c>
      <c r="C77" s="35" t="s">
        <v>314</v>
      </c>
      <c r="D77" s="35" t="s">
        <v>315</v>
      </c>
      <c r="E77" s="31" t="s">
        <v>425</v>
      </c>
      <c r="F77" s="35" t="s">
        <v>302</v>
      </c>
      <c r="G77" s="31" t="s">
        <v>123</v>
      </c>
      <c r="H77" s="35" t="s">
        <v>265</v>
      </c>
      <c r="I77" s="35" t="s">
        <v>262</v>
      </c>
      <c r="J77" s="31" t="s">
        <v>577</v>
      </c>
    </row>
  </sheetData>
  <mergeCells count="14">
    <mergeCell ref="A2:J2"/>
    <mergeCell ref="A3:H3"/>
    <mergeCell ref="A8:A31"/>
    <mergeCell ref="A32:A39"/>
    <mergeCell ref="A40:A49"/>
    <mergeCell ref="A50:A66"/>
    <mergeCell ref="A67:A69"/>
    <mergeCell ref="A70:A77"/>
    <mergeCell ref="B8:B31"/>
    <mergeCell ref="B32:B39"/>
    <mergeCell ref="B40:B49"/>
    <mergeCell ref="B50:B66"/>
    <mergeCell ref="B67:B69"/>
    <mergeCell ref="B70:B77"/>
  </mergeCells>
  <phoneticPr fontId="22" type="noConversion"/>
  <printOptions horizontalCentered="1"/>
  <pageMargins left="0.74803149606299213" right="0.74803149606299213" top="0.78740157480314965" bottom="0.78740157480314965" header="0.51181102362204722" footer="0.51181102362204722"/>
  <pageSetup paperSize="9" scale="15"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2025-02-10T07:03:30Z</cp:lastPrinted>
  <dcterms:created xsi:type="dcterms:W3CDTF">2025-01-24T09:05:21Z</dcterms:created>
  <dcterms:modified xsi:type="dcterms:W3CDTF">2025-02-12T09:50:16Z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