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3" activeTab="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<sst xmlns="http://schemas.openxmlformats.org/spreadsheetml/2006/main" count="869" uniqueCount="376">
  <si>
    <t>预算01-1表</t>
  </si>
  <si>
    <t>2025年部门财务收支预算总表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</si>
  <si>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</si>
  <si>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</si>
  <si>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</si>
  <si>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</si>
  <si>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</si>
  <si>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</si>
  <si>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</si>
  <si>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</si>
  <si>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</si>
  <si>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</si>
  <si>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</si>
  <si>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</si>
  <si>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</si>
  <si>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</si>
  <si>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</si>
  <si>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</si>
  <si>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</si>
  <si>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</si>
  <si>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</si>
  <si>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</si>
  <si>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</si>
  <si>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</si>
  <si>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</si>
  <si>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</si>
  <si>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</si>
  <si>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</si>
  <si>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</si>
  <si>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</si>
  <si>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</si>
  <si>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</si>
  <si>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</si>
  <si>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</si>
  <si>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</si>
  <si>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</si>
  <si>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</si>
  <si>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</si>
  <si>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</si>
  <si>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</si>
  <si>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</si>
  <si>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</si>
  <si>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</si>
  <si>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</si>
  <si>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</si>
  <si>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123021</t>
  </si>
  <si>
    <t>云南省交通运输厅机关服务中心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</si>
  <si>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</si>
  <si>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</si>
  <si>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</si>
  <si>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</si>
  <si>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</si>
  <si>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</si>
  <si>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</si>
  <si>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</si>
  <si>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</si>
  <si>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</si>
  <si>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</si>
  <si>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</si>
  <si>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</si>
  <si>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</si>
  <si>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</si>
  <si>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</si>
  <si>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</si>
  <si>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</si>
  <si>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</si>
  <si>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</si>
  <si>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</si>
  <si>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</si>
  <si>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</si>
  <si>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</si>
  <si>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</si>
  <si>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</si>
  <si>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</si>
  <si>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</si>
  <si>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</si>
  <si>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</si>
  <si>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</si>
  <si>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</si>
  <si>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</si>
  <si>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</si>
  <si>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214</t>
  </si>
  <si>
    <t>交通运输支出</t>
  </si>
  <si>
    <t>21401</t>
  </si>
  <si>
    <t>公路水路运输</t>
  </si>
  <si>
    <t>2140103</t>
  </si>
  <si>
    <t>机关服务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</si>
  <si>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</si>
  <si>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</si>
  <si>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</si>
  <si>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</si>
  <si>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</si>
  <si>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</si>
  <si>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</si>
  <si>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</si>
  <si>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</si>
  <si>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</si>
  <si>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</si>
  <si>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</si>
  <si>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</si>
  <si>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</si>
  <si>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</si>
  <si>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</si>
  <si>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</si>
  <si>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</si>
  <si>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</si>
  <si>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</si>
  <si>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</si>
  <si>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</si>
  <si>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</si>
  <si>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</si>
  <si>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</si>
  <si>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</si>
  <si>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</si>
  <si>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</si>
  <si>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</si>
  <si>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</si>
  <si>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</si>
  <si>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</si>
  <si>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</si>
  <si>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</si>
  <si>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</si>
  <si>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</si>
  <si>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</si>
  <si>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</si>
  <si>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说明：2025年无“三公”经费预算支出，所以不涉及，此表为空。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</si>
  <si>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</si>
  <si>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</si>
  <si>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</si>
  <si>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</si>
  <si>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</si>
  <si>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</si>
  <si>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</si>
  <si>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</si>
  <si>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</si>
  <si>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</si>
  <si>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</si>
  <si>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</si>
  <si>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</si>
  <si>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</si>
  <si>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</si>
  <si>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</si>
  <si>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</si>
  <si>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530000210000000037561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</si>
  <si>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</si>
  <si>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</si>
  <si>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</si>
  <si>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</si>
  <si>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</si>
  <si>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</si>
  <si>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</si>
  <si>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530000210000000037562</t>
  </si>
  <si>
    <t>事业人员支出工资</t>
  </si>
  <si>
    <t>30107</t>
  </si>
  <si>
    <t>绩效工资</t>
  </si>
  <si>
    <t>530000210000000037563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</si>
  <si>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</si>
  <si>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</si>
  <si>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</si>
  <si>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</si>
  <si>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</si>
  <si>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</si>
  <si>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</si>
  <si>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</si>
  <si>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</si>
  <si>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530000210000000037565</t>
  </si>
  <si>
    <t>30113</t>
  </si>
  <si>
    <t>530000210000000037572</t>
  </si>
  <si>
    <t>行政人员公务交通补贴</t>
  </si>
  <si>
    <t>30239</t>
  </si>
  <si>
    <t>其他交通费用</t>
  </si>
  <si>
    <t>530000210000000037573</t>
  </si>
  <si>
    <t>工会经费</t>
  </si>
  <si>
    <t>30228</t>
  </si>
  <si>
    <t>530000210000000037576</t>
  </si>
  <si>
    <t>一般公用经费</t>
  </si>
  <si>
    <t>30299</t>
  </si>
  <si>
    <t>其他商品和服务支出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</si>
  <si>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</si>
  <si>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</si>
  <si>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</si>
  <si>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</si>
  <si>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</si>
  <si>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</si>
  <si>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</si>
  <si>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</si>
  <si>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</si>
  <si>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</si>
  <si>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</si>
  <si>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</si>
  <si>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</si>
  <si>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</si>
  <si>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</si>
  <si>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</si>
  <si>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30229</t>
  </si>
  <si>
    <t>福利费</t>
  </si>
  <si>
    <t>530000241100002835405</t>
  </si>
  <si>
    <t>行政人员绩效奖</t>
  </si>
  <si>
    <t>预算05-1表</t>
  </si>
  <si>
    <t>2025年部门项目支出预算表</t>
  </si>
  <si>
    <t>项目分类</t>
  </si>
  <si>
    <t>项目单位</t>
  </si>
  <si>
    <t>本年拨款</t>
  </si>
  <si>
    <t>其中：本次下达</t>
  </si>
  <si>
    <t>公路水路项目监管专项资金</t>
  </si>
  <si>
    <t>其他运转类</t>
  </si>
  <si>
    <t>530000241100002004637</t>
  </si>
  <si>
    <t>30209</t>
  </si>
  <si>
    <t>物业管理费</t>
  </si>
  <si>
    <t>30227</t>
  </si>
  <si>
    <t>委托业务费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</si>
  <si>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</si>
  <si>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</si>
  <si>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</si>
  <si>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</si>
  <si>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</si>
  <si>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</si>
  <si>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</si>
  <si>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</si>
  <si>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</si>
  <si>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</si>
  <si>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</si>
  <si>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</si>
  <si>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运用财政资金457万元，按照云南省交通运输厅机关服务中心的工作部署，开展2025年度云南省交通运输厅后勤保障工作，以实现：
一、保障厅机关办公区域及大院拥有一个绿色环保、和谐的办公氛围及生活环境，确保机关工作事务正常运转，机关服务中心认真切实履行好“服务机关服务职工”的职能，创必要的条件和基础。
二、厅机关办公楼、附楼（区）范围内（约60772㎡）的办公室、大厅、过道、楼梯、天台、电梯间、卫生间、茶水间、大厅内所有设施用品和饰物、公共活动场所、楼宇外墙等所有公共部位，办公区域道路、 停车场（库）等所有公共场地及“门前三包”区域的日常清洁，自行车停放管理、办公垃圾等废弃物分类、清理，化粪 池清掏，消杀、灭虫除害等。
三、对厅办公楼（区）室外（约11618㎡）的各类植株进行整形修剪、土壤、水肥管理和病虫害综合治理等日常养护，绿化带、盆株的补绿、日常清洁和绿化生产垃圾的清运，办公楼 （区）指定区域和门前规定区域绿植的养护管理。
四、厅办公楼、附楼（区）范围内办公室、会议室、公共区域、卫生间、房屋建筑部件、附属构筑物地面、墙面、台面以及吊顶、门窗、楼梯、通风道、屋面、外墙立面等的原有完好等级和正常使用，并进行日常养护和及时修复小损小坏等维护管理。
五、给排水设备运行维护、供电设备监控维护、弱电设备运行维护、空调系统运行维护、办公家具维修服务、安全保卫服务。
六、单位各类招标会议、业务洽谈对接、日常会议、临时性会议等提供会前准备工作、会中服务工作、会后收尾工作，完成传达文印收发工作。
七、全面增强后勤保障服务能力,推进各项节能环保工作的开展，严格把控与降低能源消耗，完善各类设施设备的升级改造。加强物业管理工作，全面提升后勤保障服务质量。</t>
  </si>
  <si>
    <t>产出指标</t>
  </si>
  <si>
    <t>数量指标</t>
  </si>
  <si>
    <t>监督检查次数</t>
  </si>
  <si>
    <t>&gt;=</t>
  </si>
  <si>
    <t>12</t>
  </si>
  <si>
    <t>次</t>
  </si>
  <si>
    <t>定量指标</t>
  </si>
  <si>
    <t>反映委托单位对物业服务监督检查的次数的情况。</t>
  </si>
  <si>
    <t>设施设备（系统）检查检修次数</t>
  </si>
  <si>
    <t>30</t>
  </si>
  <si>
    <t>次/月（季、年）</t>
  </si>
  <si>
    <t>反映电梯、空调、消防、安保、会议系统等设施设备检查检修次数的情况。（具体运用时，根据不同的设施对检查的要求进行检查频次的设置。）</t>
  </si>
  <si>
    <t>会务保障完成率</t>
  </si>
  <si>
    <t>90</t>
  </si>
  <si>
    <t>%</t>
  </si>
  <si>
    <t>反映会务保障完成情况。会务保障完成率=保障会务数/会务数*100%</t>
  </si>
  <si>
    <t>消防巡查次数</t>
  </si>
  <si>
    <t>次/天</t>
  </si>
  <si>
    <t>反映每天消防巡查次数的情况。</t>
  </si>
  <si>
    <t>零星修缮（维修）处理时限</t>
  </si>
  <si>
    <t>&lt;=</t>
  </si>
  <si>
    <t>一般维修半小时内，突发事件维修3小时内</t>
  </si>
  <si>
    <t>小时</t>
  </si>
  <si>
    <t>反映零星修缮处理完成的时限情况。</t>
  </si>
  <si>
    <t>绿化更换完成率</t>
  </si>
  <si>
    <t>反映绿化更换的完成情况。绿化更换完成率=实际更换的绿化数量（面积）/应更换的绿化数量（面积）*100%</t>
  </si>
  <si>
    <t>安保巡查次数</t>
  </si>
  <si>
    <t>反映每天安保巡查次数的情况。</t>
  </si>
  <si>
    <t>质量指标</t>
  </si>
  <si>
    <t>绿化存活率</t>
  </si>
  <si>
    <t>反映绿化存活的情况。绿化存活率=存活绿化数（面积）/总绿化数（面积）*100%</t>
  </si>
  <si>
    <t>卫生保洁合格率</t>
  </si>
  <si>
    <t>反映卫生保洁检查验收合格的情况。卫生保洁合格率=卫生保洁检查验收合格次数/卫生保洁总次数*100%</t>
  </si>
  <si>
    <t>物管人员在岗率</t>
  </si>
  <si>
    <t>95</t>
  </si>
  <si>
    <t>反映安保、消防服务人员等物管人员在岗的情况。物管人员在岗率=实际在岗工时/应在岗工时*100%</t>
  </si>
  <si>
    <t>零星修缮验收合格率</t>
  </si>
  <si>
    <t>反映零星修缮达标的情况。零星修缮验收合格率=零星修缮验收合格数量/零星修缮提交验收数量*100%</t>
  </si>
  <si>
    <t>时效指标</t>
  </si>
  <si>
    <t>零星修缮（维修）及时率</t>
  </si>
  <si>
    <t>反映零星修缮（维修）及时的情况。零星修缮（维修）及时率=在规定时间内完成零星修缮（维修）数量/报修数量*100%</t>
  </si>
  <si>
    <t>效益指标</t>
  </si>
  <si>
    <t>社会效益</t>
  </si>
  <si>
    <t>物业服务需求保障程度</t>
  </si>
  <si>
    <t>=</t>
  </si>
  <si>
    <t>有效保障</t>
  </si>
  <si>
    <t>定性指标</t>
  </si>
  <si>
    <t>反映绿化、安保、安防、保洁等服务满足委托单位的程度。（实际运用时根据项目对物业的需求，主要通过整体评价的方式进行评价。）</t>
  </si>
  <si>
    <t>安全事故发生次数</t>
  </si>
  <si>
    <t>0</t>
  </si>
  <si>
    <t>反映安全事故发生的次数情况。</t>
  </si>
  <si>
    <t>设施设备（系统)发生故障次数</t>
  </si>
  <si>
    <t>反映电梯、空调、消防、安保、会议系统等设施设备发生故障的情况。</t>
  </si>
  <si>
    <t>确保后勤服务保障工作正常开展</t>
  </si>
  <si>
    <t>反映部门后勤服务保障工作正常开展情况。</t>
  </si>
  <si>
    <t>满意度指标</t>
  </si>
  <si>
    <t>服务对象满意度</t>
  </si>
  <si>
    <t>服务受益人员满意度</t>
  </si>
  <si>
    <t>85</t>
  </si>
  <si>
    <t>反映保安、保洁、餐饮服务、绿化养护服务受益人员满意程度。</t>
  </si>
  <si>
    <t>合同审查及相关法律咨询满意度</t>
  </si>
  <si>
    <t>反映服务对象对合同审查及相关法律咨询的整体满意情况。
服务对象满意度=（对合同审查及相关法律咨询的整体满意的人数/问卷调查人数）*100%</t>
  </si>
  <si>
    <t>预算06表</t>
  </si>
  <si>
    <t>2025年部门政府性基金预算支出预算表</t>
  </si>
  <si>
    <t>政府性基金预算支出</t>
  </si>
  <si>
    <t>说明：2025年无政府性基金预算支出，所以不涉及，此表为空。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</si>
  <si>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</si>
  <si>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</si>
  <si>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</si>
  <si>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</si>
  <si>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</si>
  <si>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</si>
  <si>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</si>
  <si>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</si>
  <si>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</si>
  <si>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</si>
  <si>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</si>
  <si>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</si>
  <si>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杂物货梯维修</t>
  </si>
  <si>
    <t>C23120800 电梯维修和保养服务</t>
  </si>
  <si>
    <t>项</t>
  </si>
  <si>
    <t>法律顾问项目</t>
  </si>
  <si>
    <t>C20030300 法律咨询服务</t>
  </si>
  <si>
    <t>年</t>
  </si>
  <si>
    <t>传达收发文印服务</t>
  </si>
  <si>
    <t>C99000000 其他服务</t>
  </si>
  <si>
    <t>安全隐患排查，玻璃更换、外墙瓷砖修补</t>
  </si>
  <si>
    <t>C23129900 其他维修和保养服务</t>
  </si>
  <si>
    <t>食堂设备维护、洗碗机维修</t>
  </si>
  <si>
    <t>物业管理</t>
  </si>
  <si>
    <t>C21040001 物业管理服务</t>
  </si>
  <si>
    <t>消防系统运行维保</t>
  </si>
  <si>
    <t>C23121100 消防设备维修和保养服务</t>
  </si>
  <si>
    <t>会议服务</t>
  </si>
  <si>
    <t>C22010200 一般会议服务</t>
  </si>
  <si>
    <t>预算08表</t>
  </si>
  <si>
    <t>2025年部门政府购买服务预算表</t>
  </si>
  <si>
    <t>政府购买服务项目</t>
  </si>
  <si>
    <t>政府购买服务目录</t>
  </si>
  <si>
    <t>说明：2025年无政府购买服务预算支出，所以不涉及，此表为空。</t>
  </si>
  <si>
    <t>预算09-1表</t>
  </si>
  <si>
    <t>2025年省对下转移支付预算表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</si>
  <si>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</si>
  <si>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</si>
  <si>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</si>
  <si>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</si>
  <si>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</si>
  <si>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</si>
  <si>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</si>
  <si>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</si>
  <si>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</si>
  <si>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</si>
  <si>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</si>
  <si>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</si>
  <si>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</si>
  <si>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</si>
  <si>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</si>
  <si>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</si>
  <si>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</si>
  <si>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</si>
  <si>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</si>
  <si>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</si>
  <si>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</si>
  <si>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</si>
  <si>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说明：2025年无省对下转移支付预算，所以不涉及，此表为空。</t>
  </si>
  <si>
    <t>预算09-2表</t>
  </si>
  <si>
    <t>2025年省对下转移支付绩效目标表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</si>
  <si>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</si>
  <si>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</si>
  <si>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</si>
  <si>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</si>
  <si>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</si>
  <si>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</si>
  <si>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</si>
  <si>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</si>
  <si>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</si>
  <si>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</si>
  <si>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</si>
  <si>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说明：2025年无新增资产配置预算支出，所以不涉及，此表为空。</t>
  </si>
  <si>
    <t>预算11表</t>
  </si>
  <si>
    <t>2025年中央转移支付补助项目支出预算表</t>
  </si>
  <si>
    <t>上级补助</t>
  </si>
  <si>
    <t>说明：2025年无中央转移支付补助项目支出预算，所以不涉及，此表为空。</t>
  </si>
  <si>
    <t>预算12表</t>
  </si>
  <si>
    <t>2025年部门项目支出中期规划预算表</t>
  </si>
  <si>
    <t>项目级次</t>
  </si>
  <si>
    <t>2025年</t>
  </si>
  <si>
    <t>2026年</t>
  </si>
  <si>
    <t>2027年</t>
  </si>
  <si>
    <t>229 其他运转类</t>
  </si>
  <si>
    <t>本级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</si>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</sst>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#,##0.00;\-#,##0.00;;@"/>
    <numFmt numFmtId="178" formatCode="yyyy\-mm\-dd"/>
    <numFmt numFmtId="179" formatCode="#,##0;\-#,##0;;@"/>
    <numFmt numFmtId="180" formatCode="hh:mm:ss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7" fillId="0" borderId="7">
      <alignment horizontal="right" vertical="center"/>
    </xf>
    <xf numFmtId="0" fontId="21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7" fillId="0" borderId="7">
      <alignment horizontal="right" vertical="center"/>
    </xf>
    <xf numFmtId="0" fontId="26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3" fillId="11" borderId="18" applyNumberFormat="0" applyAlignment="0" applyProtection="0">
      <alignment vertical="center"/>
    </xf>
    <xf numFmtId="0" fontId="34" fillId="11" borderId="14" applyNumberFormat="0" applyAlignment="0" applyProtection="0">
      <alignment vertical="center"/>
    </xf>
    <xf numFmtId="0" fontId="35" fillId="12" borderId="19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10" fontId="7" fillId="0" borderId="7">
      <alignment horizontal="right"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177" fontId="7" fillId="0" borderId="7">
      <alignment horizontal="right" vertical="center"/>
    </xf>
    <xf numFmtId="49" fontId="7" fillId="0" borderId="7">
      <alignment horizontal="left" vertical="center" wrapText="1"/>
    </xf>
    <xf numFmtId="177" fontId="7" fillId="0" borderId="7">
      <alignment horizontal="right" vertical="center"/>
    </xf>
    <xf numFmtId="180" fontId="7" fillId="0" borderId="7">
      <alignment horizontal="right" vertical="center"/>
    </xf>
    <xf numFmtId="179" fontId="7" fillId="0" borderId="7">
      <alignment horizontal="right" vertical="center"/>
    </xf>
  </cellStyleXfs>
  <cellXfs count="171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7" fontId="5" fillId="0" borderId="7" xfId="54" applyFo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9" fontId="7" fillId="0" borderId="0" xfId="53" applyBorder="1">
      <alignment horizontal="left" vertical="center" wrapText="1"/>
    </xf>
    <xf numFmtId="49" fontId="7" fillId="0" borderId="0" xfId="53" applyBorder="1" applyAlignment="1">
      <alignment horizontal="right" vertical="center" wrapText="1"/>
    </xf>
    <xf numFmtId="49" fontId="8" fillId="0" borderId="0" xfId="53" applyFont="1" applyBorder="1" applyAlignment="1">
      <alignment horizontal="center" vertical="center" wrapText="1"/>
    </xf>
    <xf numFmtId="49" fontId="9" fillId="0" borderId="7" xfId="53" applyFont="1" applyAlignment="1">
      <alignment horizontal="center" vertical="center" wrapText="1"/>
    </xf>
    <xf numFmtId="49" fontId="10" fillId="0" borderId="7" xfId="53" applyAlignment="1">
      <alignment horizontal="center" vertical="center" wrapText="1"/>
    </xf>
    <xf numFmtId="49" fontId="9" fillId="0" borderId="7" xfId="53" applyFont="1">
      <alignment horizontal="left" vertical="center" wrapText="1"/>
    </xf>
    <xf numFmtId="179" fontId="7" fillId="0" borderId="7" xfId="56">
      <alignment horizontal="right" vertical="center"/>
    </xf>
    <xf numFmtId="177" fontId="7" fillId="0" borderId="7" xfId="54">
      <alignment horizontal="right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center" vertical="center" wrapText="1"/>
    </xf>
    <xf numFmtId="179" fontId="5" fillId="0" borderId="7" xfId="56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 indent="1"/>
    </xf>
    <xf numFmtId="0" fontId="5" fillId="0" borderId="0" xfId="0" applyFont="1" applyAlignment="1">
      <alignment horizontal="left" vertical="center"/>
    </xf>
    <xf numFmtId="49" fontId="5" fillId="0" borderId="7" xfId="53" applyFo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vertical="top"/>
    </xf>
    <xf numFmtId="0" fontId="14" fillId="0" borderId="7" xfId="0" applyFont="1" applyBorder="1" applyAlignment="1">
      <alignment horizontal="center"/>
    </xf>
    <xf numFmtId="49" fontId="5" fillId="0" borderId="7" xfId="53" applyFont="1" applyAlignment="1">
      <alignment horizontal="left" vertical="center" wrapText="1" indent="1"/>
    </xf>
    <xf numFmtId="0" fontId="1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49" fontId="19" fillId="0" borderId="7" xfId="53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19" fillId="0" borderId="7" xfId="0" applyNumberFormat="1" applyFont="1" applyBorder="1" applyAlignment="1">
      <alignment horizontal="right" vertical="center"/>
    </xf>
    <xf numFmtId="0" fontId="19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77" fontId="19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workbookViewId="0">
      <selection activeCell="A13" sqref="A13"/>
    </sheetView>
  </sheetViews>
  <sheetFormatPr defaultColWidth="8" defaultRowHeight="14.25" customHeight="1" outlineLevelCol="3"/>
  <cols>
    <col min="1" max="1" width="39.575" customWidth="1"/>
    <col min="2" max="2" width="46.3083333333333" customWidth="1"/>
    <col min="3" max="3" width="40.425" customWidth="1"/>
    <col min="4" max="4" width="50.1666666666667" customWidth="1"/>
  </cols>
  <sheetData>
    <row r="1" ht="12" customHeight="1" spans="4:4">
      <c r="D1" s="95" t="s">
        <v>0</v>
      </c>
    </row>
    <row r="2" ht="36" customHeight="1" spans="1:4">
      <c r="A2" s="41" t="s">
        <v>1</v>
      </c>
      <c r="B2" s="163"/>
      <c r="C2" s="163"/>
      <c r="D2" s="163"/>
    </row>
    <row r="3" ht="21" customHeight="1" spans="1:4">
      <c r="A3" s="87" t="str">
        <f>"单位名称："&amp;"云南省交通运输厅机关服务中心"</f>
        <v>单位名称：云南省交通运输厅机关服务中心</v>
      </c>
      <c r="B3" s="129"/>
      <c r="C3" s="129"/>
      <c r="D3" s="94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4" customHeight="1" spans="1:4">
      <c r="A7" s="140" t="s">
        <v>8</v>
      </c>
      <c r="B7" s="116">
        <v>8008472.21</v>
      </c>
      <c r="C7" s="103" t="str">
        <f>"一"&amp;"、"&amp;"社会保障和就业支出"</f>
        <v>一、社会保障和就业支出</v>
      </c>
      <c r="D7" s="116">
        <v>335150.35</v>
      </c>
    </row>
    <row r="8" ht="25.4" customHeight="1" spans="1:4">
      <c r="A8" s="140" t="s">
        <v>9</v>
      </c>
      <c r="B8" s="116"/>
      <c r="C8" s="103" t="str">
        <f>"二"&amp;"、"&amp;"卫生健康支出"</f>
        <v>二、卫生健康支出</v>
      </c>
      <c r="D8" s="116">
        <v>346214.52</v>
      </c>
    </row>
    <row r="9" ht="25.4" customHeight="1" spans="1:4">
      <c r="A9" s="140" t="s">
        <v>10</v>
      </c>
      <c r="B9" s="116"/>
      <c r="C9" s="103" t="str">
        <f>"三"&amp;"、"&amp;"交通运输支出"</f>
        <v>三、交通运输支出</v>
      </c>
      <c r="D9" s="116">
        <v>7103734.49</v>
      </c>
    </row>
    <row r="10" ht="25.4" customHeight="1" spans="1:4">
      <c r="A10" s="140" t="s">
        <v>11</v>
      </c>
      <c r="B10" s="86"/>
      <c r="C10" s="103" t="str">
        <f>"四"&amp;"、"&amp;"住房保障支出"</f>
        <v>四、住房保障支出</v>
      </c>
      <c r="D10" s="116">
        <v>223372.85</v>
      </c>
    </row>
    <row r="11" ht="25.4" customHeight="1" spans="1:4">
      <c r="A11" s="140" t="s">
        <v>12</v>
      </c>
      <c r="B11" s="116"/>
      <c r="C11" s="103"/>
      <c r="D11" s="116"/>
    </row>
    <row r="12" ht="25.4" customHeight="1" spans="1:4">
      <c r="A12" s="140" t="s">
        <v>13</v>
      </c>
      <c r="B12" s="86"/>
      <c r="C12" s="103"/>
      <c r="D12" s="116"/>
    </row>
    <row r="13" ht="25.4" customHeight="1" spans="1:4">
      <c r="A13" s="140" t="s">
        <v>14</v>
      </c>
      <c r="B13" s="86"/>
      <c r="C13" s="103"/>
      <c r="D13" s="116"/>
    </row>
    <row r="14" ht="25.4" customHeight="1" spans="1:4">
      <c r="A14" s="140" t="s">
        <v>15</v>
      </c>
      <c r="B14" s="86"/>
      <c r="C14" s="103"/>
      <c r="D14" s="116"/>
    </row>
    <row r="15" ht="25.4" customHeight="1" spans="1:4">
      <c r="A15" s="164" t="s">
        <v>16</v>
      </c>
      <c r="B15" s="86"/>
      <c r="C15" s="103"/>
      <c r="D15" s="116"/>
    </row>
    <row r="16" ht="25.4" customHeight="1" spans="1:4">
      <c r="A16" s="164" t="s">
        <v>17</v>
      </c>
      <c r="B16" s="116"/>
      <c r="C16" s="103"/>
      <c r="D16" s="116"/>
    </row>
    <row r="17" ht="25.4" customHeight="1" spans="1:4">
      <c r="A17" s="165" t="s">
        <v>18</v>
      </c>
      <c r="B17" s="136">
        <v>8008472.21</v>
      </c>
      <c r="C17" s="137" t="s">
        <v>19</v>
      </c>
      <c r="D17" s="136">
        <v>8008472.21</v>
      </c>
    </row>
    <row r="18" ht="25.4" customHeight="1" spans="1:4">
      <c r="A18" s="166" t="s">
        <v>20</v>
      </c>
      <c r="B18" s="136"/>
      <c r="C18" s="167" t="s">
        <v>21</v>
      </c>
      <c r="D18" s="168"/>
    </row>
    <row r="19" ht="25.4" customHeight="1" spans="1:4">
      <c r="A19" s="169" t="s">
        <v>22</v>
      </c>
      <c r="B19" s="116"/>
      <c r="C19" s="138" t="s">
        <v>22</v>
      </c>
      <c r="D19" s="86"/>
    </row>
    <row r="20" ht="25.4" customHeight="1" spans="1:4">
      <c r="A20" s="169" t="s">
        <v>23</v>
      </c>
      <c r="B20" s="116"/>
      <c r="C20" s="138" t="s">
        <v>24</v>
      </c>
      <c r="D20" s="86"/>
    </row>
    <row r="21" ht="25.4" customHeight="1" spans="1:4">
      <c r="A21" s="170" t="s">
        <v>25</v>
      </c>
      <c r="B21" s="136">
        <v>8008472.21</v>
      </c>
      <c r="C21" s="137" t="s">
        <v>26</v>
      </c>
      <c r="D21" s="132">
        <v>8008472.21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B12" sqref="B12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6:6">
      <c r="F1" s="51" t="s">
        <v>286</v>
      </c>
    </row>
    <row r="2" ht="28.5" customHeight="1" spans="1:6">
      <c r="A2" s="26" t="s">
        <v>287</v>
      </c>
      <c r="B2" s="26"/>
      <c r="C2" s="26"/>
      <c r="D2" s="26"/>
      <c r="E2" s="26"/>
      <c r="F2" s="26"/>
    </row>
    <row r="3" ht="15" customHeight="1" spans="1:6">
      <c r="A3" s="96" t="str">
        <f>"单位名称："&amp;"云南省交通运输厅机关服务中心"</f>
        <v>单位名称：云南省交通运输厅机关服务中心</v>
      </c>
      <c r="B3" s="97"/>
      <c r="C3" s="97"/>
      <c r="D3" s="54"/>
      <c r="E3" s="54"/>
      <c r="F3" s="98" t="s">
        <v>2</v>
      </c>
    </row>
    <row r="4" ht="18.75" customHeight="1" spans="1:6">
      <c r="A4" s="9" t="s">
        <v>128</v>
      </c>
      <c r="B4" s="9" t="s">
        <v>49</v>
      </c>
      <c r="C4" s="9" t="s">
        <v>50</v>
      </c>
      <c r="D4" s="15" t="s">
        <v>288</v>
      </c>
      <c r="E4" s="58"/>
      <c r="F4" s="58"/>
    </row>
    <row r="5" ht="30" customHeight="1" spans="1:6">
      <c r="A5" s="18"/>
      <c r="B5" s="18"/>
      <c r="C5" s="18"/>
      <c r="D5" s="15" t="s">
        <v>31</v>
      </c>
      <c r="E5" s="58" t="s">
        <v>58</v>
      </c>
      <c r="F5" s="58" t="s">
        <v>59</v>
      </c>
    </row>
    <row r="6" ht="16.5" customHeight="1" spans="1:6">
      <c r="A6" s="58">
        <v>1</v>
      </c>
      <c r="B6" s="58">
        <v>2</v>
      </c>
      <c r="C6" s="58">
        <v>3</v>
      </c>
      <c r="D6" s="58">
        <v>4</v>
      </c>
      <c r="E6" s="58">
        <v>5</v>
      </c>
      <c r="F6" s="58">
        <v>6</v>
      </c>
    </row>
    <row r="7" ht="20.25" customHeight="1" spans="1:6">
      <c r="A7" s="28"/>
      <c r="B7" s="28"/>
      <c r="C7" s="28"/>
      <c r="D7" s="22"/>
      <c r="E7" s="22"/>
      <c r="F7" s="22"/>
    </row>
    <row r="8" ht="17.25" customHeight="1" spans="1:6">
      <c r="A8" s="99" t="s">
        <v>93</v>
      </c>
      <c r="B8" s="100"/>
      <c r="C8" s="100" t="s">
        <v>93</v>
      </c>
      <c r="D8" s="22"/>
      <c r="E8" s="22"/>
      <c r="F8" s="22"/>
    </row>
    <row r="10" customHeight="1" spans="1:1">
      <c r="A10" t="s">
        <v>289</v>
      </c>
    </row>
  </sheetData>
  <mergeCells count="6">
    <mergeCell ref="A2:F2"/>
    <mergeCell ref="D4:F4"/>
    <mergeCell ref="A8:C8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7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39.1416666666667" customWidth="1"/>
    <col min="2" max="2" width="21.7083333333333" customWidth="1"/>
    <col min="3" max="3" width="35.2833333333333" customWidth="1"/>
    <col min="4" max="4" width="7.70833333333333" customWidth="1"/>
    <col min="5" max="5" width="10.2833333333333" customWidth="1"/>
    <col min="6" max="11" width="14.7416666666667" customWidth="1"/>
    <col min="12" max="16" width="12.575" customWidth="1"/>
    <col min="17" max="17" width="10.425" customWidth="1"/>
  </cols>
  <sheetData>
    <row r="1" ht="13.5" customHeight="1" spans="15:17">
      <c r="O1" s="50"/>
      <c r="P1" s="50"/>
      <c r="Q1" s="94" t="s">
        <v>290</v>
      </c>
    </row>
    <row r="2" ht="27.75" customHeight="1" spans="1:17">
      <c r="A2" s="52" t="s">
        <v>291</v>
      </c>
      <c r="B2" s="26"/>
      <c r="C2" s="26"/>
      <c r="D2" s="26"/>
      <c r="E2" s="26"/>
      <c r="F2" s="26"/>
      <c r="G2" s="26"/>
      <c r="H2" s="26"/>
      <c r="I2" s="26"/>
      <c r="J2" s="26"/>
      <c r="K2" s="42"/>
      <c r="L2" s="26"/>
      <c r="M2" s="26"/>
      <c r="N2" s="26"/>
      <c r="O2" s="42"/>
      <c r="P2" s="42"/>
      <c r="Q2" s="26"/>
    </row>
    <row r="3" ht="18.75" customHeight="1" spans="1:17">
      <c r="A3" s="87" t="str">
        <f>"单位名称："&amp;"云南省交通运输厅机关服务中心"</f>
        <v>单位名称：云南省交通运输厅机关服务中心</v>
      </c>
      <c r="B3" s="6"/>
      <c r="C3" s="6"/>
      <c r="D3" s="6"/>
      <c r="E3" s="6"/>
      <c r="F3" s="6"/>
      <c r="G3" s="6"/>
      <c r="H3" s="6"/>
      <c r="I3" s="6"/>
      <c r="J3" s="6"/>
      <c r="O3" s="59"/>
      <c r="P3" s="59"/>
      <c r="Q3" s="95" t="s">
        <v>118</v>
      </c>
    </row>
    <row r="4" ht="15.75" customHeight="1" spans="1:17">
      <c r="A4" s="9" t="s">
        <v>292</v>
      </c>
      <c r="B4" s="63" t="s">
        <v>293</v>
      </c>
      <c r="C4" s="63" t="s">
        <v>294</v>
      </c>
      <c r="D4" s="63" t="s">
        <v>295</v>
      </c>
      <c r="E4" s="63" t="s">
        <v>296</v>
      </c>
      <c r="F4" s="63" t="s">
        <v>297</v>
      </c>
      <c r="G4" s="64" t="s">
        <v>135</v>
      </c>
      <c r="H4" s="64"/>
      <c r="I4" s="64"/>
      <c r="J4" s="64"/>
      <c r="K4" s="65"/>
      <c r="L4" s="64"/>
      <c r="M4" s="64"/>
      <c r="N4" s="64"/>
      <c r="O4" s="80"/>
      <c r="P4" s="65"/>
      <c r="Q4" s="81"/>
    </row>
    <row r="5" ht="17.25" customHeight="1" spans="1:17">
      <c r="A5" s="14"/>
      <c r="B5" s="66"/>
      <c r="C5" s="66"/>
      <c r="D5" s="66"/>
      <c r="E5" s="66"/>
      <c r="F5" s="66"/>
      <c r="G5" s="66" t="s">
        <v>31</v>
      </c>
      <c r="H5" s="66" t="s">
        <v>34</v>
      </c>
      <c r="I5" s="66" t="s">
        <v>298</v>
      </c>
      <c r="J5" s="66" t="s">
        <v>299</v>
      </c>
      <c r="K5" s="67" t="s">
        <v>300</v>
      </c>
      <c r="L5" s="82" t="s">
        <v>301</v>
      </c>
      <c r="M5" s="82"/>
      <c r="N5" s="82"/>
      <c r="O5" s="83"/>
      <c r="P5" s="84"/>
      <c r="Q5" s="68"/>
    </row>
    <row r="6" ht="54" customHeight="1" spans="1:17">
      <c r="A6" s="17"/>
      <c r="B6" s="68"/>
      <c r="C6" s="68"/>
      <c r="D6" s="68"/>
      <c r="E6" s="68"/>
      <c r="F6" s="68"/>
      <c r="G6" s="68"/>
      <c r="H6" s="68" t="s">
        <v>33</v>
      </c>
      <c r="I6" s="68"/>
      <c r="J6" s="68"/>
      <c r="K6" s="69"/>
      <c r="L6" s="68" t="s">
        <v>33</v>
      </c>
      <c r="M6" s="68" t="s">
        <v>44</v>
      </c>
      <c r="N6" s="68" t="s">
        <v>142</v>
      </c>
      <c r="O6" s="85" t="s">
        <v>40</v>
      </c>
      <c r="P6" s="69" t="s">
        <v>41</v>
      </c>
      <c r="Q6" s="68" t="s">
        <v>42</v>
      </c>
    </row>
    <row r="7" ht="15" customHeight="1" spans="1:17">
      <c r="A7" s="18">
        <v>1</v>
      </c>
      <c r="B7" s="88">
        <v>2</v>
      </c>
      <c r="C7" s="88">
        <v>3</v>
      </c>
      <c r="D7" s="88">
        <v>4</v>
      </c>
      <c r="E7" s="88">
        <v>5</v>
      </c>
      <c r="F7" s="88">
        <v>6</v>
      </c>
      <c r="G7" s="89">
        <v>7</v>
      </c>
      <c r="H7" s="89">
        <v>8</v>
      </c>
      <c r="I7" s="89">
        <v>9</v>
      </c>
      <c r="J7" s="89">
        <v>10</v>
      </c>
      <c r="K7" s="89">
        <v>11</v>
      </c>
      <c r="L7" s="89">
        <v>12</v>
      </c>
      <c r="M7" s="89">
        <v>13</v>
      </c>
      <c r="N7" s="89">
        <v>14</v>
      </c>
      <c r="O7" s="89">
        <v>15</v>
      </c>
      <c r="P7" s="89">
        <v>16</v>
      </c>
      <c r="Q7" s="89">
        <v>17</v>
      </c>
    </row>
    <row r="8" ht="21" customHeight="1" spans="1:17">
      <c r="A8" s="70" t="s">
        <v>46</v>
      </c>
      <c r="B8" s="71"/>
      <c r="C8" s="71"/>
      <c r="D8" s="71"/>
      <c r="E8" s="90"/>
      <c r="F8" s="22">
        <v>1937600</v>
      </c>
      <c r="G8" s="22">
        <v>4057400</v>
      </c>
      <c r="H8" s="22">
        <v>4057400</v>
      </c>
      <c r="I8" s="22"/>
      <c r="J8" s="22"/>
      <c r="K8" s="22"/>
      <c r="L8" s="22"/>
      <c r="M8" s="22"/>
      <c r="N8" s="22"/>
      <c r="O8" s="22"/>
      <c r="P8" s="22"/>
      <c r="Q8" s="22"/>
    </row>
    <row r="9" ht="21" customHeight="1" spans="1:17">
      <c r="A9" s="91" t="s">
        <v>204</v>
      </c>
      <c r="B9" s="71" t="s">
        <v>302</v>
      </c>
      <c r="C9" s="71" t="s">
        <v>303</v>
      </c>
      <c r="D9" s="92" t="s">
        <v>304</v>
      </c>
      <c r="E9" s="93">
        <v>1</v>
      </c>
      <c r="F9" s="22">
        <v>61000</v>
      </c>
      <c r="G9" s="22">
        <v>61000</v>
      </c>
      <c r="H9" s="22">
        <v>61000</v>
      </c>
      <c r="I9" s="22"/>
      <c r="J9" s="22"/>
      <c r="K9" s="22"/>
      <c r="L9" s="22"/>
      <c r="M9" s="22"/>
      <c r="N9" s="22"/>
      <c r="O9" s="22"/>
      <c r="P9" s="22"/>
      <c r="Q9" s="22"/>
    </row>
    <row r="10" ht="21" customHeight="1" spans="1:17">
      <c r="A10" s="91" t="s">
        <v>204</v>
      </c>
      <c r="B10" s="71" t="s">
        <v>305</v>
      </c>
      <c r="C10" s="71" t="s">
        <v>306</v>
      </c>
      <c r="D10" s="92" t="s">
        <v>307</v>
      </c>
      <c r="E10" s="93">
        <v>1</v>
      </c>
      <c r="F10" s="22">
        <v>65000</v>
      </c>
      <c r="G10" s="22">
        <v>65000</v>
      </c>
      <c r="H10" s="22">
        <v>65000</v>
      </c>
      <c r="I10" s="22"/>
      <c r="J10" s="22"/>
      <c r="K10" s="22"/>
      <c r="L10" s="22"/>
      <c r="M10" s="22"/>
      <c r="N10" s="22"/>
      <c r="O10" s="22"/>
      <c r="P10" s="22"/>
      <c r="Q10" s="22"/>
    </row>
    <row r="11" ht="21" customHeight="1" spans="1:17">
      <c r="A11" s="91" t="s">
        <v>204</v>
      </c>
      <c r="B11" s="71" t="s">
        <v>308</v>
      </c>
      <c r="C11" s="71" t="s">
        <v>309</v>
      </c>
      <c r="D11" s="92" t="s">
        <v>304</v>
      </c>
      <c r="E11" s="93">
        <v>1</v>
      </c>
      <c r="F11" s="22">
        <v>278000</v>
      </c>
      <c r="G11" s="22">
        <v>278000</v>
      </c>
      <c r="H11" s="22">
        <v>278000</v>
      </c>
      <c r="I11" s="22"/>
      <c r="J11" s="22"/>
      <c r="K11" s="22"/>
      <c r="L11" s="22"/>
      <c r="M11" s="22"/>
      <c r="N11" s="22"/>
      <c r="O11" s="22"/>
      <c r="P11" s="22"/>
      <c r="Q11" s="22"/>
    </row>
    <row r="12" ht="21" customHeight="1" spans="1:17">
      <c r="A12" s="91" t="s">
        <v>204</v>
      </c>
      <c r="B12" s="71" t="s">
        <v>310</v>
      </c>
      <c r="C12" s="71" t="s">
        <v>311</v>
      </c>
      <c r="D12" s="92" t="s">
        <v>304</v>
      </c>
      <c r="E12" s="93">
        <v>1</v>
      </c>
      <c r="F12" s="22">
        <v>97565</v>
      </c>
      <c r="G12" s="22">
        <v>97565</v>
      </c>
      <c r="H12" s="22">
        <v>97565</v>
      </c>
      <c r="I12" s="22"/>
      <c r="J12" s="22"/>
      <c r="K12" s="22"/>
      <c r="L12" s="22"/>
      <c r="M12" s="22"/>
      <c r="N12" s="22"/>
      <c r="O12" s="22"/>
      <c r="P12" s="22"/>
      <c r="Q12" s="22"/>
    </row>
    <row r="13" ht="21" customHeight="1" spans="1:17">
      <c r="A13" s="91" t="s">
        <v>204</v>
      </c>
      <c r="B13" s="71" t="s">
        <v>312</v>
      </c>
      <c r="C13" s="71" t="s">
        <v>311</v>
      </c>
      <c r="D13" s="92" t="s">
        <v>304</v>
      </c>
      <c r="E13" s="93">
        <v>1</v>
      </c>
      <c r="F13" s="22">
        <v>36000</v>
      </c>
      <c r="G13" s="22">
        <v>36000</v>
      </c>
      <c r="H13" s="22">
        <v>36000</v>
      </c>
      <c r="I13" s="22"/>
      <c r="J13" s="22"/>
      <c r="K13" s="22"/>
      <c r="L13" s="22"/>
      <c r="M13" s="22"/>
      <c r="N13" s="22"/>
      <c r="O13" s="22"/>
      <c r="P13" s="22"/>
      <c r="Q13" s="22"/>
    </row>
    <row r="14" ht="21" customHeight="1" spans="1:17">
      <c r="A14" s="91" t="s">
        <v>204</v>
      </c>
      <c r="B14" s="71" t="s">
        <v>313</v>
      </c>
      <c r="C14" s="71" t="s">
        <v>314</v>
      </c>
      <c r="D14" s="92" t="s">
        <v>307</v>
      </c>
      <c r="E14" s="93">
        <v>1</v>
      </c>
      <c r="F14" s="22"/>
      <c r="G14" s="22">
        <v>2119800</v>
      </c>
      <c r="H14" s="22">
        <v>2119800</v>
      </c>
      <c r="I14" s="22"/>
      <c r="J14" s="22"/>
      <c r="K14" s="22"/>
      <c r="L14" s="22"/>
      <c r="M14" s="22"/>
      <c r="N14" s="22"/>
      <c r="O14" s="22"/>
      <c r="P14" s="22"/>
      <c r="Q14" s="22"/>
    </row>
    <row r="15" ht="21" customHeight="1" spans="1:17">
      <c r="A15" s="91" t="s">
        <v>204</v>
      </c>
      <c r="B15" s="71" t="s">
        <v>315</v>
      </c>
      <c r="C15" s="71" t="s">
        <v>316</v>
      </c>
      <c r="D15" s="92" t="s">
        <v>307</v>
      </c>
      <c r="E15" s="93">
        <v>1</v>
      </c>
      <c r="F15" s="22">
        <v>171900</v>
      </c>
      <c r="G15" s="22">
        <v>171900</v>
      </c>
      <c r="H15" s="22">
        <v>171900</v>
      </c>
      <c r="I15" s="22"/>
      <c r="J15" s="22"/>
      <c r="K15" s="22"/>
      <c r="L15" s="22"/>
      <c r="M15" s="22"/>
      <c r="N15" s="22"/>
      <c r="O15" s="22"/>
      <c r="P15" s="22"/>
      <c r="Q15" s="22"/>
    </row>
    <row r="16" ht="21" customHeight="1" spans="1:17">
      <c r="A16" s="91" t="s">
        <v>204</v>
      </c>
      <c r="B16" s="71" t="s">
        <v>317</v>
      </c>
      <c r="C16" s="71" t="s">
        <v>318</v>
      </c>
      <c r="D16" s="92" t="s">
        <v>307</v>
      </c>
      <c r="E16" s="93">
        <v>1</v>
      </c>
      <c r="F16" s="22">
        <v>1228135</v>
      </c>
      <c r="G16" s="22">
        <v>1228135</v>
      </c>
      <c r="H16" s="22">
        <v>1228135</v>
      </c>
      <c r="I16" s="22"/>
      <c r="J16" s="22"/>
      <c r="K16" s="22"/>
      <c r="L16" s="22"/>
      <c r="M16" s="22"/>
      <c r="N16" s="22"/>
      <c r="O16" s="22"/>
      <c r="P16" s="22"/>
      <c r="Q16" s="22"/>
    </row>
    <row r="17" ht="21" customHeight="1" spans="1:17">
      <c r="A17" s="73" t="s">
        <v>93</v>
      </c>
      <c r="B17" s="74"/>
      <c r="C17" s="74"/>
      <c r="D17" s="74"/>
      <c r="E17" s="90"/>
      <c r="F17" s="22">
        <v>1937600</v>
      </c>
      <c r="G17" s="22">
        <v>4057400</v>
      </c>
      <c r="H17" s="22">
        <v>4057400</v>
      </c>
      <c r="I17" s="22"/>
      <c r="J17" s="22"/>
      <c r="K17" s="22"/>
      <c r="L17" s="22"/>
      <c r="M17" s="22"/>
      <c r="N17" s="22"/>
      <c r="O17" s="22"/>
      <c r="P17" s="22"/>
      <c r="Q17" s="22"/>
    </row>
  </sheetData>
  <mergeCells count="16">
    <mergeCell ref="A2:Q2"/>
    <mergeCell ref="A3:F3"/>
    <mergeCell ref="G4:Q4"/>
    <mergeCell ref="L5:Q5"/>
    <mergeCell ref="A17:E1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2"/>
  <sheetViews>
    <sheetView showZeros="0" workbookViewId="0">
      <selection activeCell="A12" sqref="A12"/>
    </sheetView>
  </sheetViews>
  <sheetFormatPr defaultColWidth="9.14166666666667" defaultRowHeight="14.25" customHeight="1"/>
  <cols>
    <col min="1" max="1" width="31.425" customWidth="1"/>
    <col min="2" max="2" width="21.7083333333333" customWidth="1"/>
    <col min="3" max="3" width="26.7083333333333" customWidth="1"/>
    <col min="4" max="14" width="16.6" customWidth="1"/>
  </cols>
  <sheetData>
    <row r="1" ht="13.5" customHeight="1" spans="1:14">
      <c r="A1" s="56"/>
      <c r="B1" s="56"/>
      <c r="C1" s="56"/>
      <c r="D1" s="56"/>
      <c r="E1" s="56"/>
      <c r="F1" s="56"/>
      <c r="G1" s="56"/>
      <c r="H1" s="60"/>
      <c r="I1" s="56"/>
      <c r="J1" s="56"/>
      <c r="K1" s="56"/>
      <c r="L1" s="50"/>
      <c r="M1" s="76"/>
      <c r="N1" s="77" t="s">
        <v>319</v>
      </c>
    </row>
    <row r="2" ht="27.75" customHeight="1" spans="1:14">
      <c r="A2" s="52" t="s">
        <v>320</v>
      </c>
      <c r="B2" s="61"/>
      <c r="C2" s="61"/>
      <c r="D2" s="61"/>
      <c r="E2" s="61"/>
      <c r="F2" s="61"/>
      <c r="G2" s="61"/>
      <c r="H2" s="62"/>
      <c r="I2" s="61"/>
      <c r="J2" s="61"/>
      <c r="K2" s="61"/>
      <c r="L2" s="42"/>
      <c r="M2" s="62"/>
      <c r="N2" s="61"/>
    </row>
    <row r="3" ht="18.75" customHeight="1" spans="1:14">
      <c r="A3" s="53" t="str">
        <f>"单位名称："&amp;"云南省交通运输厅机关服务中心"</f>
        <v>单位名称：云南省交通运输厅机关服务中心</v>
      </c>
      <c r="B3" s="54"/>
      <c r="C3" s="54"/>
      <c r="D3" s="54"/>
      <c r="E3" s="54"/>
      <c r="F3" s="54"/>
      <c r="G3" s="54"/>
      <c r="H3" s="60"/>
      <c r="I3" s="56"/>
      <c r="J3" s="56"/>
      <c r="K3" s="56"/>
      <c r="L3" s="59"/>
      <c r="M3" s="78"/>
      <c r="N3" s="79" t="s">
        <v>118</v>
      </c>
    </row>
    <row r="4" ht="15.75" customHeight="1" spans="1:14">
      <c r="A4" s="9" t="s">
        <v>292</v>
      </c>
      <c r="B4" s="63" t="s">
        <v>321</v>
      </c>
      <c r="C4" s="63" t="s">
        <v>322</v>
      </c>
      <c r="D4" s="64" t="s">
        <v>135</v>
      </c>
      <c r="E4" s="64"/>
      <c r="F4" s="64"/>
      <c r="G4" s="64"/>
      <c r="H4" s="65"/>
      <c r="I4" s="64"/>
      <c r="J4" s="64"/>
      <c r="K4" s="64"/>
      <c r="L4" s="80"/>
      <c r="M4" s="65"/>
      <c r="N4" s="81"/>
    </row>
    <row r="5" ht="17.25" customHeight="1" spans="1:14">
      <c r="A5" s="14"/>
      <c r="B5" s="66"/>
      <c r="C5" s="66"/>
      <c r="D5" s="66" t="s">
        <v>31</v>
      </c>
      <c r="E5" s="66" t="s">
        <v>34</v>
      </c>
      <c r="F5" s="66" t="s">
        <v>298</v>
      </c>
      <c r="G5" s="66" t="s">
        <v>299</v>
      </c>
      <c r="H5" s="67" t="s">
        <v>300</v>
      </c>
      <c r="I5" s="82" t="s">
        <v>301</v>
      </c>
      <c r="J5" s="82"/>
      <c r="K5" s="82"/>
      <c r="L5" s="83"/>
      <c r="M5" s="84"/>
      <c r="N5" s="68"/>
    </row>
    <row r="6" ht="54" customHeight="1" spans="1:14">
      <c r="A6" s="17"/>
      <c r="B6" s="68"/>
      <c r="C6" s="68"/>
      <c r="D6" s="68"/>
      <c r="E6" s="68"/>
      <c r="F6" s="68"/>
      <c r="G6" s="68"/>
      <c r="H6" s="69"/>
      <c r="I6" s="68" t="s">
        <v>33</v>
      </c>
      <c r="J6" s="68" t="s">
        <v>44</v>
      </c>
      <c r="K6" s="68" t="s">
        <v>142</v>
      </c>
      <c r="L6" s="85" t="s">
        <v>40</v>
      </c>
      <c r="M6" s="69" t="s">
        <v>41</v>
      </c>
      <c r="N6" s="68" t="s">
        <v>42</v>
      </c>
    </row>
    <row r="7" ht="15" customHeight="1" spans="1:14">
      <c r="A7" s="17">
        <v>1</v>
      </c>
      <c r="B7" s="68">
        <v>2</v>
      </c>
      <c r="C7" s="68">
        <v>3</v>
      </c>
      <c r="D7" s="69">
        <v>4</v>
      </c>
      <c r="E7" s="69">
        <v>5</v>
      </c>
      <c r="F7" s="69">
        <v>6</v>
      </c>
      <c r="G7" s="69">
        <v>7</v>
      </c>
      <c r="H7" s="69">
        <v>8</v>
      </c>
      <c r="I7" s="69">
        <v>9</v>
      </c>
      <c r="J7" s="69">
        <v>10</v>
      </c>
      <c r="K7" s="69">
        <v>11</v>
      </c>
      <c r="L7" s="69">
        <v>12</v>
      </c>
      <c r="M7" s="69">
        <v>13</v>
      </c>
      <c r="N7" s="69">
        <v>14</v>
      </c>
    </row>
    <row r="8" ht="21" customHeight="1" spans="1:14">
      <c r="A8" s="70"/>
      <c r="B8" s="71"/>
      <c r="C8" s="71"/>
      <c r="D8" s="72"/>
      <c r="E8" s="72"/>
      <c r="F8" s="72"/>
      <c r="G8" s="72"/>
      <c r="H8" s="72"/>
      <c r="I8" s="72"/>
      <c r="J8" s="72"/>
      <c r="K8" s="72"/>
      <c r="L8" s="86"/>
      <c r="M8" s="72"/>
      <c r="N8" s="72"/>
    </row>
    <row r="9" ht="21" customHeight="1" spans="1:14">
      <c r="A9" s="70"/>
      <c r="B9" s="71"/>
      <c r="C9" s="71"/>
      <c r="D9" s="72"/>
      <c r="E9" s="72"/>
      <c r="F9" s="72"/>
      <c r="G9" s="72"/>
      <c r="H9" s="72"/>
      <c r="I9" s="72"/>
      <c r="J9" s="72"/>
      <c r="K9" s="72"/>
      <c r="L9" s="86"/>
      <c r="M9" s="72"/>
      <c r="N9" s="72"/>
    </row>
    <row r="10" ht="21" customHeight="1" spans="1:14">
      <c r="A10" s="73" t="s">
        <v>93</v>
      </c>
      <c r="B10" s="74"/>
      <c r="C10" s="75"/>
      <c r="D10" s="72"/>
      <c r="E10" s="72"/>
      <c r="F10" s="72"/>
      <c r="G10" s="72"/>
      <c r="H10" s="72"/>
      <c r="I10" s="72"/>
      <c r="J10" s="72"/>
      <c r="K10" s="72"/>
      <c r="L10" s="86"/>
      <c r="M10" s="72"/>
      <c r="N10" s="72"/>
    </row>
    <row r="12" customHeight="1" spans="1:1">
      <c r="A12" t="s">
        <v>323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0"/>
  <sheetViews>
    <sheetView showZeros="0" workbookViewId="0">
      <selection activeCell="A15" sqref="A15"/>
    </sheetView>
  </sheetViews>
  <sheetFormatPr defaultColWidth="9.14166666666667" defaultRowHeight="14.25" customHeight="1"/>
  <cols>
    <col min="1" max="1" width="42.0333333333333" customWidth="1"/>
    <col min="2" max="15" width="17.1666666666667" customWidth="1"/>
    <col min="16" max="23" width="17.0333333333333" customWidth="1"/>
  </cols>
  <sheetData>
    <row r="1" ht="13.5" customHeight="1" spans="4:23">
      <c r="D1" s="51"/>
      <c r="W1" s="50" t="s">
        <v>324</v>
      </c>
    </row>
    <row r="2" ht="27.75" customHeight="1" spans="1:23">
      <c r="A2" s="52" t="s">
        <v>325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8" customHeight="1" spans="1:23">
      <c r="A3" s="53" t="str">
        <f>"单位名称："&amp;"云南省交通运输厅机关服务中心"</f>
        <v>单位名称：云南省交通运输厅机关服务中心</v>
      </c>
      <c r="B3" s="54"/>
      <c r="C3" s="54"/>
      <c r="D3" s="55"/>
      <c r="E3" s="56"/>
      <c r="F3" s="56"/>
      <c r="G3" s="56"/>
      <c r="H3" s="56"/>
      <c r="I3" s="56"/>
      <c r="W3" s="59" t="s">
        <v>118</v>
      </c>
    </row>
    <row r="4" ht="19.5" customHeight="1" spans="1:23">
      <c r="A4" s="15" t="s">
        <v>326</v>
      </c>
      <c r="B4" s="10" t="s">
        <v>135</v>
      </c>
      <c r="C4" s="11"/>
      <c r="D4" s="11"/>
      <c r="E4" s="10" t="s">
        <v>327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ht="40.5" customHeight="1" spans="1:23">
      <c r="A5" s="18"/>
      <c r="B5" s="27" t="s">
        <v>31</v>
      </c>
      <c r="C5" s="9" t="s">
        <v>34</v>
      </c>
      <c r="D5" s="57" t="s">
        <v>328</v>
      </c>
      <c r="E5" s="58" t="s">
        <v>329</v>
      </c>
      <c r="F5" s="58" t="s">
        <v>330</v>
      </c>
      <c r="G5" s="58" t="s">
        <v>331</v>
      </c>
      <c r="H5" s="58" t="s">
        <v>332</v>
      </c>
      <c r="I5" s="58" t="s">
        <v>333</v>
      </c>
      <c r="J5" s="58" t="s">
        <v>334</v>
      </c>
      <c r="K5" s="58" t="s">
        <v>335</v>
      </c>
      <c r="L5" s="58" t="s">
        <v>336</v>
      </c>
      <c r="M5" s="58" t="s">
        <v>337</v>
      </c>
      <c r="N5" s="58" t="s">
        <v>338</v>
      </c>
      <c r="O5" s="58" t="s">
        <v>339</v>
      </c>
      <c r="P5" s="58" t="s">
        <v>340</v>
      </c>
      <c r="Q5" s="58" t="s">
        <v>341</v>
      </c>
      <c r="R5" s="58" t="s">
        <v>342</v>
      </c>
      <c r="S5" s="58" t="s">
        <v>343</v>
      </c>
      <c r="T5" s="58" t="s">
        <v>344</v>
      </c>
      <c r="U5" s="58" t="s">
        <v>345</v>
      </c>
      <c r="V5" s="58" t="s">
        <v>346</v>
      </c>
      <c r="W5" s="58" t="s">
        <v>347</v>
      </c>
    </row>
    <row r="6" ht="19.5" customHeight="1" spans="1:23">
      <c r="A6" s="58">
        <v>1</v>
      </c>
      <c r="B6" s="58">
        <v>2</v>
      </c>
      <c r="C6" s="58">
        <v>3</v>
      </c>
      <c r="D6" s="10">
        <v>4</v>
      </c>
      <c r="E6" s="58">
        <v>5</v>
      </c>
      <c r="F6" s="58">
        <v>6</v>
      </c>
      <c r="G6" s="58">
        <v>7</v>
      </c>
      <c r="H6" s="10">
        <v>8</v>
      </c>
      <c r="I6" s="58">
        <v>9</v>
      </c>
      <c r="J6" s="58">
        <v>10</v>
      </c>
      <c r="K6" s="58">
        <v>11</v>
      </c>
      <c r="L6" s="10">
        <v>12</v>
      </c>
      <c r="M6" s="58">
        <v>13</v>
      </c>
      <c r="N6" s="58">
        <v>14</v>
      </c>
      <c r="O6" s="58">
        <v>15</v>
      </c>
      <c r="P6" s="10">
        <v>16</v>
      </c>
      <c r="Q6" s="58">
        <v>17</v>
      </c>
      <c r="R6" s="58">
        <v>18</v>
      </c>
      <c r="S6" s="58">
        <v>19</v>
      </c>
      <c r="T6" s="10">
        <v>20</v>
      </c>
      <c r="U6" s="10">
        <v>21</v>
      </c>
      <c r="V6" s="10">
        <v>22</v>
      </c>
      <c r="W6" s="58">
        <v>23</v>
      </c>
    </row>
    <row r="7" ht="28.4" customHeight="1" spans="1:23">
      <c r="A7" s="28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ht="29.9" customHeight="1" spans="1:23">
      <c r="A8" s="28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10" customHeight="1" spans="1:1">
      <c r="A10" t="s">
        <v>348</v>
      </c>
    </row>
  </sheetData>
  <mergeCells count="5">
    <mergeCell ref="A2:W2"/>
    <mergeCell ref="A3:I3"/>
    <mergeCell ref="B4:D4"/>
    <mergeCell ref="E4:W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selection activeCell="A9" sqref="A9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6.3083333333333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2.0333333333333" customWidth="1"/>
  </cols>
  <sheetData>
    <row r="1" customHeight="1" spans="10:10">
      <c r="J1" s="50" t="s">
        <v>349</v>
      </c>
    </row>
    <row r="2" ht="28.5" customHeight="1" spans="1:10">
      <c r="A2" s="41" t="s">
        <v>350</v>
      </c>
      <c r="B2" s="26"/>
      <c r="C2" s="26"/>
      <c r="D2" s="26"/>
      <c r="E2" s="26"/>
      <c r="F2" s="42"/>
      <c r="G2" s="26"/>
      <c r="H2" s="42"/>
      <c r="I2" s="42"/>
      <c r="J2" s="26"/>
    </row>
    <row r="3" ht="17.25" customHeight="1" spans="1:1">
      <c r="A3" s="4" t="str">
        <f>"单位名称："&amp;"云南省交通运输厅机关服务中心"</f>
        <v>单位名称：云南省交通运输厅机关服务中心</v>
      </c>
    </row>
    <row r="4" ht="44.25" customHeight="1" spans="1:10">
      <c r="A4" s="43" t="s">
        <v>213</v>
      </c>
      <c r="B4" s="43" t="s">
        <v>214</v>
      </c>
      <c r="C4" s="43" t="s">
        <v>215</v>
      </c>
      <c r="D4" s="43" t="s">
        <v>216</v>
      </c>
      <c r="E4" s="43" t="s">
        <v>217</v>
      </c>
      <c r="F4" s="44" t="s">
        <v>218</v>
      </c>
      <c r="G4" s="43" t="s">
        <v>219</v>
      </c>
      <c r="H4" s="44" t="s">
        <v>220</v>
      </c>
      <c r="I4" s="44" t="s">
        <v>221</v>
      </c>
      <c r="J4" s="43" t="s">
        <v>222</v>
      </c>
    </row>
    <row r="5" ht="14.25" customHeight="1" spans="1:10">
      <c r="A5" s="43">
        <v>1</v>
      </c>
      <c r="B5" s="43">
        <v>2</v>
      </c>
      <c r="C5" s="43">
        <v>3</v>
      </c>
      <c r="D5" s="43">
        <v>4</v>
      </c>
      <c r="E5" s="43">
        <v>5</v>
      </c>
      <c r="F5" s="44">
        <v>6</v>
      </c>
      <c r="G5" s="43">
        <v>7</v>
      </c>
      <c r="H5" s="44">
        <v>8</v>
      </c>
      <c r="I5" s="44">
        <v>9</v>
      </c>
      <c r="J5" s="43">
        <v>10</v>
      </c>
    </row>
    <row r="6" ht="42" customHeight="1" spans="1:10">
      <c r="A6" s="45"/>
      <c r="B6" s="46"/>
      <c r="C6" s="46"/>
      <c r="D6" s="46"/>
      <c r="E6" s="47"/>
      <c r="F6" s="48"/>
      <c r="G6" s="47"/>
      <c r="H6" s="48"/>
      <c r="I6" s="48"/>
      <c r="J6" s="47"/>
    </row>
    <row r="7" ht="42" customHeight="1" spans="1:10">
      <c r="A7" s="45"/>
      <c r="B7" s="49"/>
      <c r="C7" s="49"/>
      <c r="D7" s="49"/>
      <c r="E7" s="45"/>
      <c r="F7" s="49"/>
      <c r="G7" s="45"/>
      <c r="H7" s="49"/>
      <c r="I7" s="49"/>
      <c r="J7" s="45"/>
    </row>
    <row r="9" customHeight="1" spans="1:1">
      <c r="A9" t="s">
        <v>348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0"/>
  <sheetViews>
    <sheetView showZeros="0" workbookViewId="0">
      <selection activeCell="B13" sqref="B13"/>
    </sheetView>
  </sheetViews>
  <sheetFormatPr defaultColWidth="8.85" defaultRowHeight="15" customHeight="1" outlineLevelCol="7"/>
  <cols>
    <col min="1" max="1" width="36.0333333333333" customWidth="1"/>
    <col min="2" max="2" width="19.7416666666667" customWidth="1"/>
    <col min="3" max="3" width="33.3083333333333" customWidth="1"/>
    <col min="4" max="4" width="34.7416666666667" customWidth="1"/>
    <col min="5" max="5" width="14.45" customWidth="1"/>
    <col min="6" max="6" width="17.1666666666667" customWidth="1"/>
    <col min="7" max="7" width="17.3083333333333" customWidth="1"/>
    <col min="8" max="8" width="28.3083333333333" customWidth="1"/>
  </cols>
  <sheetData>
    <row r="1" ht="18.75" customHeight="1" spans="1:8">
      <c r="A1" s="33"/>
      <c r="B1" s="33"/>
      <c r="C1" s="33"/>
      <c r="D1" s="33"/>
      <c r="E1" s="33"/>
      <c r="F1" s="33"/>
      <c r="G1" s="33"/>
      <c r="H1" s="34" t="s">
        <v>351</v>
      </c>
    </row>
    <row r="2" ht="30.65" customHeight="1" spans="1:8">
      <c r="A2" s="35" t="s">
        <v>352</v>
      </c>
      <c r="B2" s="35"/>
      <c r="C2" s="35"/>
      <c r="D2" s="35"/>
      <c r="E2" s="35"/>
      <c r="F2" s="35"/>
      <c r="G2" s="35"/>
      <c r="H2" s="35"/>
    </row>
    <row r="3" ht="18.75" customHeight="1" spans="1:8">
      <c r="A3" s="33" t="str">
        <f>"单位名称："&amp;"云南省交通运输厅机关服务中心"</f>
        <v>单位名称：云南省交通运输厅机关服务中心</v>
      </c>
      <c r="B3" s="33"/>
      <c r="C3" s="33"/>
      <c r="D3" s="33"/>
      <c r="E3" s="33"/>
      <c r="F3" s="33"/>
      <c r="G3" s="33"/>
      <c r="H3" s="33"/>
    </row>
    <row r="4" ht="18.75" customHeight="1" spans="1:8">
      <c r="A4" s="36" t="s">
        <v>128</v>
      </c>
      <c r="B4" s="36" t="s">
        <v>353</v>
      </c>
      <c r="C4" s="36" t="s">
        <v>354</v>
      </c>
      <c r="D4" s="36" t="s">
        <v>355</v>
      </c>
      <c r="E4" s="36" t="s">
        <v>356</v>
      </c>
      <c r="F4" s="36" t="s">
        <v>357</v>
      </c>
      <c r="G4" s="36"/>
      <c r="H4" s="36"/>
    </row>
    <row r="5" ht="18.75" customHeight="1" spans="1:8">
      <c r="A5" s="36"/>
      <c r="B5" s="36"/>
      <c r="C5" s="36"/>
      <c r="D5" s="36"/>
      <c r="E5" s="36"/>
      <c r="F5" s="36" t="s">
        <v>296</v>
      </c>
      <c r="G5" s="36" t="s">
        <v>358</v>
      </c>
      <c r="H5" s="36" t="s">
        <v>359</v>
      </c>
    </row>
    <row r="6" ht="18.75" customHeight="1" spans="1:8">
      <c r="A6" s="37" t="s">
        <v>110</v>
      </c>
      <c r="B6" s="37" t="s">
        <v>111</v>
      </c>
      <c r="C6" s="37" t="s">
        <v>112</v>
      </c>
      <c r="D6" s="37" t="s">
        <v>113</v>
      </c>
      <c r="E6" s="37" t="s">
        <v>114</v>
      </c>
      <c r="F6" s="37" t="s">
        <v>115</v>
      </c>
      <c r="G6" s="37" t="s">
        <v>360</v>
      </c>
      <c r="H6" s="37" t="s">
        <v>361</v>
      </c>
    </row>
    <row r="7" ht="29.9" customHeight="1" spans="1:8">
      <c r="A7" s="38"/>
      <c r="B7" s="38"/>
      <c r="C7" s="38"/>
      <c r="D7" s="38"/>
      <c r="E7" s="36"/>
      <c r="F7" s="39"/>
      <c r="G7" s="40"/>
      <c r="H7" s="40"/>
    </row>
    <row r="8" ht="20.15" customHeight="1" spans="1:8">
      <c r="A8" s="36" t="s">
        <v>31</v>
      </c>
      <c r="B8" s="36"/>
      <c r="C8" s="36"/>
      <c r="D8" s="36"/>
      <c r="E8" s="36"/>
      <c r="F8" s="39"/>
      <c r="G8" s="40"/>
      <c r="H8" s="40"/>
    </row>
    <row r="10" customHeight="1" spans="1:1">
      <c r="A10" t="s">
        <v>362</v>
      </c>
    </row>
  </sheetData>
  <mergeCells count="8">
    <mergeCell ref="A2:H2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workbookViewId="0">
      <selection activeCell="D14" sqref="D14"/>
    </sheetView>
  </sheetViews>
  <sheetFormatPr defaultColWidth="9.14166666666667" defaultRowHeight="14.25" customHeight="1"/>
  <cols>
    <col min="1" max="1" width="16.3083333333333" customWidth="1"/>
    <col min="2" max="2" width="29.0333333333333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ht="13.5" customHeight="1" spans="4:11">
      <c r="D1" s="1"/>
      <c r="E1" s="1"/>
      <c r="F1" s="1"/>
      <c r="G1" s="1"/>
      <c r="K1" s="2" t="s">
        <v>363</v>
      </c>
    </row>
    <row r="2" ht="27.75" customHeight="1" spans="1:11">
      <c r="A2" s="26" t="s">
        <v>364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13.5" customHeight="1" spans="1:11">
      <c r="A3" s="4" t="str">
        <f>"单位名称："&amp;"云南省交通运输厅机关服务中心"</f>
        <v>单位名称：云南省交通运输厅机关服务中心</v>
      </c>
      <c r="B3" s="5"/>
      <c r="C3" s="5"/>
      <c r="D3" s="5"/>
      <c r="E3" s="5"/>
      <c r="F3" s="5"/>
      <c r="G3" s="5"/>
      <c r="H3" s="6"/>
      <c r="I3" s="6"/>
      <c r="J3" s="6"/>
      <c r="K3" s="7" t="s">
        <v>118</v>
      </c>
    </row>
    <row r="4" ht="21.75" customHeight="1" spans="1:11">
      <c r="A4" s="8" t="s">
        <v>200</v>
      </c>
      <c r="B4" s="8" t="s">
        <v>130</v>
      </c>
      <c r="C4" s="8" t="s">
        <v>201</v>
      </c>
      <c r="D4" s="9" t="s">
        <v>131</v>
      </c>
      <c r="E4" s="9" t="s">
        <v>132</v>
      </c>
      <c r="F4" s="9" t="s">
        <v>133</v>
      </c>
      <c r="G4" s="9" t="s">
        <v>134</v>
      </c>
      <c r="H4" s="15" t="s">
        <v>31</v>
      </c>
      <c r="I4" s="10" t="s">
        <v>365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34</v>
      </c>
      <c r="J5" s="9" t="s">
        <v>35</v>
      </c>
      <c r="K5" s="9" t="s">
        <v>36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33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2">
        <v>10</v>
      </c>
      <c r="K7" s="32">
        <v>11</v>
      </c>
    </row>
    <row r="8" ht="30.65" customHeight="1" spans="1:11">
      <c r="A8" s="28"/>
      <c r="B8" s="20"/>
      <c r="C8" s="28"/>
      <c r="D8" s="28"/>
      <c r="E8" s="28"/>
      <c r="F8" s="28"/>
      <c r="G8" s="28"/>
      <c r="H8" s="22"/>
      <c r="I8" s="22"/>
      <c r="J8" s="22"/>
      <c r="K8" s="22"/>
    </row>
    <row r="9" ht="30.65" customHeight="1" spans="1:11">
      <c r="A9" s="20"/>
      <c r="B9" s="20"/>
      <c r="C9" s="20"/>
      <c r="D9" s="20"/>
      <c r="E9" s="20"/>
      <c r="F9" s="20"/>
      <c r="G9" s="20"/>
      <c r="H9" s="22"/>
      <c r="I9" s="22"/>
      <c r="J9" s="22"/>
      <c r="K9" s="22"/>
    </row>
    <row r="10" ht="18.75" customHeight="1" spans="1:11">
      <c r="A10" s="29" t="s">
        <v>93</v>
      </c>
      <c r="B10" s="30"/>
      <c r="C10" s="30"/>
      <c r="D10" s="30"/>
      <c r="E10" s="30"/>
      <c r="F10" s="30"/>
      <c r="G10" s="31"/>
      <c r="H10" s="22"/>
      <c r="I10" s="22"/>
      <c r="J10" s="22"/>
      <c r="K10" s="22"/>
    </row>
    <row r="12" customHeight="1" spans="1:1">
      <c r="A12" t="s">
        <v>366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workbookViewId="0">
      <selection activeCell="A16" sqref="A16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333333333333" customWidth="1"/>
    <col min="5" max="7" width="27.0333333333333" customWidth="1"/>
  </cols>
  <sheetData>
    <row r="1" ht="13.5" customHeight="1" spans="4:7">
      <c r="D1" s="1"/>
      <c r="G1" s="2" t="s">
        <v>367</v>
      </c>
    </row>
    <row r="2" ht="27.75" customHeight="1" spans="1:7">
      <c r="A2" s="3" t="s">
        <v>368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"单位名称："&amp;"云南省交通运输厅机关服务中心"</f>
        <v>单位名称：云南省交通运输厅机关服务中心</v>
      </c>
      <c r="B3" s="5"/>
      <c r="C3" s="5"/>
      <c r="D3" s="5"/>
      <c r="E3" s="6"/>
      <c r="F3" s="6"/>
      <c r="G3" s="7" t="s">
        <v>118</v>
      </c>
    </row>
    <row r="4" ht="21.75" customHeight="1" spans="1:7">
      <c r="A4" s="8" t="s">
        <v>201</v>
      </c>
      <c r="B4" s="8" t="s">
        <v>200</v>
      </c>
      <c r="C4" s="8" t="s">
        <v>130</v>
      </c>
      <c r="D4" s="9" t="s">
        <v>369</v>
      </c>
      <c r="E4" s="10" t="s">
        <v>34</v>
      </c>
      <c r="F4" s="11"/>
      <c r="G4" s="12"/>
    </row>
    <row r="5" ht="21.75" customHeight="1" spans="1:7">
      <c r="A5" s="13"/>
      <c r="B5" s="13"/>
      <c r="C5" s="13"/>
      <c r="D5" s="14"/>
      <c r="E5" s="15" t="s">
        <v>370</v>
      </c>
      <c r="F5" s="9" t="s">
        <v>371</v>
      </c>
      <c r="G5" s="9" t="s">
        <v>372</v>
      </c>
    </row>
    <row r="6" ht="40.5" customHeight="1" spans="1:7">
      <c r="A6" s="16"/>
      <c r="B6" s="16"/>
      <c r="C6" s="16"/>
      <c r="D6" s="17"/>
      <c r="E6" s="18"/>
      <c r="F6" s="17" t="s">
        <v>33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 t="s">
        <v>46</v>
      </c>
      <c r="B8" s="21"/>
      <c r="C8" s="21"/>
      <c r="D8" s="20"/>
      <c r="E8" s="22">
        <v>4571700</v>
      </c>
      <c r="F8" s="22">
        <v>4571700</v>
      </c>
      <c r="G8" s="22">
        <v>4571700</v>
      </c>
    </row>
    <row r="9" ht="29.9" customHeight="1" spans="1:7">
      <c r="A9" s="20"/>
      <c r="B9" s="20" t="s">
        <v>373</v>
      </c>
      <c r="C9" s="20" t="s">
        <v>204</v>
      </c>
      <c r="D9" s="20" t="s">
        <v>374</v>
      </c>
      <c r="E9" s="22">
        <v>4571700</v>
      </c>
      <c r="F9" s="22">
        <v>4571700</v>
      </c>
      <c r="G9" s="22">
        <v>4571700</v>
      </c>
    </row>
    <row r="10" ht="18.75" customHeight="1" spans="1:7">
      <c r="A10" s="23" t="s">
        <v>31</v>
      </c>
      <c r="B10" s="24" t="s">
        <v>375</v>
      </c>
      <c r="C10" s="24"/>
      <c r="D10" s="25"/>
      <c r="E10" s="22">
        <v>4571700</v>
      </c>
      <c r="F10" s="22">
        <v>4571700</v>
      </c>
      <c r="G10" s="22">
        <v>4571700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A1" sqref="A1"/>
    </sheetView>
  </sheetViews>
  <sheetFormatPr defaultColWidth="8" defaultRowHeight="14.25" customHeight="1"/>
  <cols>
    <col min="1" max="1" width="21.1416666666667" customWidth="1"/>
    <col min="2" max="2" width="35.2833333333333" customWidth="1"/>
    <col min="3" max="19" width="16.1666666666667" customWidth="1"/>
  </cols>
  <sheetData>
    <row r="1" ht="12" customHeight="1" spans="1:18">
      <c r="A1" s="22"/>
      <c r="J1" s="153"/>
      <c r="R1" s="2" t="s">
        <v>27</v>
      </c>
    </row>
    <row r="2" ht="36" customHeight="1" spans="1:19">
      <c r="A2" s="142" t="s">
        <v>28</v>
      </c>
      <c r="B2" s="26"/>
      <c r="C2" s="26"/>
      <c r="D2" s="26"/>
      <c r="E2" s="26"/>
      <c r="F2" s="26"/>
      <c r="G2" s="26"/>
      <c r="H2" s="26"/>
      <c r="I2" s="26"/>
      <c r="J2" s="42"/>
      <c r="K2" s="26"/>
      <c r="L2" s="26"/>
      <c r="M2" s="26"/>
      <c r="N2" s="26"/>
      <c r="O2" s="26"/>
      <c r="P2" s="26"/>
      <c r="Q2" s="26"/>
      <c r="R2" s="26"/>
      <c r="S2" s="26"/>
    </row>
    <row r="3" ht="20.25" customHeight="1" spans="1:19">
      <c r="A3" s="87" t="str">
        <f>"单位名称："&amp;"云南省交通运输厅机关服务中心"</f>
        <v>单位名称：云南省交通运输厅机关服务中心</v>
      </c>
      <c r="B3" s="6"/>
      <c r="C3" s="6"/>
      <c r="D3" s="6"/>
      <c r="E3" s="6"/>
      <c r="F3" s="6"/>
      <c r="G3" s="6"/>
      <c r="H3" s="6"/>
      <c r="I3" s="6"/>
      <c r="J3" s="154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43" t="s">
        <v>29</v>
      </c>
      <c r="B4" s="144" t="s">
        <v>30</v>
      </c>
      <c r="C4" s="144" t="s">
        <v>31</v>
      </c>
      <c r="D4" s="145" t="s">
        <v>32</v>
      </c>
      <c r="E4" s="146"/>
      <c r="F4" s="146"/>
      <c r="G4" s="146"/>
      <c r="H4" s="146"/>
      <c r="I4" s="146"/>
      <c r="J4" s="155"/>
      <c r="K4" s="146"/>
      <c r="L4" s="146"/>
      <c r="M4" s="146"/>
      <c r="N4" s="156"/>
      <c r="O4" s="156" t="s">
        <v>20</v>
      </c>
      <c r="P4" s="156"/>
      <c r="Q4" s="156"/>
      <c r="R4" s="156"/>
      <c r="S4" s="156"/>
    </row>
    <row r="5" ht="18" customHeight="1" spans="1:19">
      <c r="A5" s="147"/>
      <c r="B5" s="148"/>
      <c r="C5" s="148"/>
      <c r="D5" s="148" t="s">
        <v>33</v>
      </c>
      <c r="E5" s="148" t="s">
        <v>34</v>
      </c>
      <c r="F5" s="148" t="s">
        <v>35</v>
      </c>
      <c r="G5" s="148" t="s">
        <v>36</v>
      </c>
      <c r="H5" s="148" t="s">
        <v>37</v>
      </c>
      <c r="I5" s="157" t="s">
        <v>38</v>
      </c>
      <c r="J5" s="158"/>
      <c r="K5" s="157" t="s">
        <v>39</v>
      </c>
      <c r="L5" s="157" t="s">
        <v>40</v>
      </c>
      <c r="M5" s="157" t="s">
        <v>41</v>
      </c>
      <c r="N5" s="159" t="s">
        <v>42</v>
      </c>
      <c r="O5" s="160" t="s">
        <v>33</v>
      </c>
      <c r="P5" s="160" t="s">
        <v>34</v>
      </c>
      <c r="Q5" s="160" t="s">
        <v>35</v>
      </c>
      <c r="R5" s="160" t="s">
        <v>36</v>
      </c>
      <c r="S5" s="160" t="s">
        <v>43</v>
      </c>
    </row>
    <row r="6" ht="29.25" customHeight="1" spans="1:19">
      <c r="A6" s="149"/>
      <c r="B6" s="150"/>
      <c r="C6" s="150"/>
      <c r="D6" s="150"/>
      <c r="E6" s="150"/>
      <c r="F6" s="150"/>
      <c r="G6" s="150"/>
      <c r="H6" s="150"/>
      <c r="I6" s="161" t="s">
        <v>33</v>
      </c>
      <c r="J6" s="161" t="s">
        <v>44</v>
      </c>
      <c r="K6" s="161" t="s">
        <v>39</v>
      </c>
      <c r="L6" s="161" t="s">
        <v>40</v>
      </c>
      <c r="M6" s="161" t="s">
        <v>41</v>
      </c>
      <c r="N6" s="161" t="s">
        <v>42</v>
      </c>
      <c r="O6" s="161"/>
      <c r="P6" s="161"/>
      <c r="Q6" s="161"/>
      <c r="R6" s="161"/>
      <c r="S6" s="161"/>
    </row>
    <row r="7" ht="16.5" customHeight="1" spans="1:19">
      <c r="A7" s="126">
        <v>1</v>
      </c>
      <c r="B7" s="19">
        <v>2</v>
      </c>
      <c r="C7" s="19">
        <v>3</v>
      </c>
      <c r="D7" s="19">
        <v>4</v>
      </c>
      <c r="E7" s="126">
        <v>5</v>
      </c>
      <c r="F7" s="19">
        <v>6</v>
      </c>
      <c r="G7" s="19">
        <v>7</v>
      </c>
      <c r="H7" s="126">
        <v>8</v>
      </c>
      <c r="I7" s="19">
        <v>9</v>
      </c>
      <c r="J7" s="32">
        <v>10</v>
      </c>
      <c r="K7" s="32">
        <v>11</v>
      </c>
      <c r="L7" s="162">
        <v>12</v>
      </c>
      <c r="M7" s="32">
        <v>13</v>
      </c>
      <c r="N7" s="32">
        <v>14</v>
      </c>
      <c r="O7" s="32">
        <v>15</v>
      </c>
      <c r="P7" s="32">
        <v>16</v>
      </c>
      <c r="Q7" s="32">
        <v>17</v>
      </c>
      <c r="R7" s="32">
        <v>18</v>
      </c>
      <c r="S7" s="32">
        <v>19</v>
      </c>
    </row>
    <row r="8" ht="31.4" customHeight="1" spans="1:19">
      <c r="A8" s="28" t="s">
        <v>45</v>
      </c>
      <c r="B8" s="28" t="s">
        <v>46</v>
      </c>
      <c r="C8" s="22">
        <v>8008472.21</v>
      </c>
      <c r="D8" s="116">
        <v>8008472.21</v>
      </c>
      <c r="E8" s="86">
        <v>8008472.21</v>
      </c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</row>
    <row r="9" ht="16.5" customHeight="1" spans="1:19">
      <c r="A9" s="151" t="s">
        <v>31</v>
      </c>
      <c r="B9" s="152"/>
      <c r="C9" s="116">
        <v>8008472.21</v>
      </c>
      <c r="D9" s="116">
        <v>8008472.21</v>
      </c>
      <c r="E9" s="86">
        <v>8008472.21</v>
      </c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4.2833333333333" customWidth="1"/>
    <col min="2" max="2" width="32.575" customWidth="1"/>
    <col min="3" max="6" width="18.85" customWidth="1"/>
    <col min="7" max="7" width="21.2833333333333" customWidth="1"/>
    <col min="8" max="9" width="18.85" customWidth="1"/>
    <col min="10" max="10" width="17.85" customWidth="1"/>
    <col min="11" max="15" width="18.85" customWidth="1"/>
  </cols>
  <sheetData>
    <row r="1" ht="15.75" customHeight="1" spans="15:15">
      <c r="O1" s="51" t="s">
        <v>47</v>
      </c>
    </row>
    <row r="2" ht="28.5" customHeight="1" spans="1:15">
      <c r="A2" s="26" t="s">
        <v>48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ht="15" customHeight="1" spans="1:15">
      <c r="A3" s="96" t="str">
        <f>"单位名称："&amp;"云南省交通运输厅机关服务中心"</f>
        <v>单位名称：云南省交通运输厅机关服务中心</v>
      </c>
      <c r="B3" s="97"/>
      <c r="C3" s="54"/>
      <c r="D3" s="54"/>
      <c r="E3" s="54"/>
      <c r="F3" s="54"/>
      <c r="G3" s="6"/>
      <c r="H3" s="54"/>
      <c r="I3" s="54"/>
      <c r="J3" s="6"/>
      <c r="K3" s="54"/>
      <c r="L3" s="54"/>
      <c r="M3" s="6"/>
      <c r="N3" s="6"/>
      <c r="O3" s="98" t="s">
        <v>2</v>
      </c>
    </row>
    <row r="4" ht="18.75" customHeight="1" spans="1:15">
      <c r="A4" s="9" t="s">
        <v>49</v>
      </c>
      <c r="B4" s="9" t="s">
        <v>50</v>
      </c>
      <c r="C4" s="15" t="s">
        <v>31</v>
      </c>
      <c r="D4" s="58" t="s">
        <v>34</v>
      </c>
      <c r="E4" s="58"/>
      <c r="F4" s="58"/>
      <c r="G4" s="141" t="s">
        <v>35</v>
      </c>
      <c r="H4" s="9" t="s">
        <v>36</v>
      </c>
      <c r="I4" s="9" t="s">
        <v>51</v>
      </c>
      <c r="J4" s="10" t="s">
        <v>52</v>
      </c>
      <c r="K4" s="64" t="s">
        <v>53</v>
      </c>
      <c r="L4" s="64" t="s">
        <v>54</v>
      </c>
      <c r="M4" s="64" t="s">
        <v>55</v>
      </c>
      <c r="N4" s="64" t="s">
        <v>56</v>
      </c>
      <c r="O4" s="81" t="s">
        <v>57</v>
      </c>
    </row>
    <row r="5" ht="30" customHeight="1" spans="1:15">
      <c r="A5" s="18"/>
      <c r="B5" s="18"/>
      <c r="C5" s="18"/>
      <c r="D5" s="58" t="s">
        <v>33</v>
      </c>
      <c r="E5" s="58" t="s">
        <v>58</v>
      </c>
      <c r="F5" s="58" t="s">
        <v>59</v>
      </c>
      <c r="G5" s="18"/>
      <c r="H5" s="18"/>
      <c r="I5" s="18"/>
      <c r="J5" s="58" t="s">
        <v>33</v>
      </c>
      <c r="K5" s="85" t="s">
        <v>53</v>
      </c>
      <c r="L5" s="85" t="s">
        <v>54</v>
      </c>
      <c r="M5" s="85" t="s">
        <v>55</v>
      </c>
      <c r="N5" s="85" t="s">
        <v>56</v>
      </c>
      <c r="O5" s="85" t="s">
        <v>57</v>
      </c>
    </row>
    <row r="6" ht="16.5" customHeight="1" spans="1:15">
      <c r="A6" s="58">
        <v>1</v>
      </c>
      <c r="B6" s="58">
        <v>2</v>
      </c>
      <c r="C6" s="58">
        <v>3</v>
      </c>
      <c r="D6" s="58">
        <v>4</v>
      </c>
      <c r="E6" s="58">
        <v>5</v>
      </c>
      <c r="F6" s="58">
        <v>6</v>
      </c>
      <c r="G6" s="58">
        <v>7</v>
      </c>
      <c r="H6" s="44">
        <v>8</v>
      </c>
      <c r="I6" s="44">
        <v>9</v>
      </c>
      <c r="J6" s="44">
        <v>10</v>
      </c>
      <c r="K6" s="44">
        <v>11</v>
      </c>
      <c r="L6" s="44">
        <v>12</v>
      </c>
      <c r="M6" s="44">
        <v>13</v>
      </c>
      <c r="N6" s="44">
        <v>14</v>
      </c>
      <c r="O6" s="58">
        <v>15</v>
      </c>
    </row>
    <row r="7" ht="20.25" customHeight="1" spans="1:15">
      <c r="A7" s="28" t="s">
        <v>60</v>
      </c>
      <c r="B7" s="28" t="s">
        <v>61</v>
      </c>
      <c r="C7" s="116">
        <v>335150.35</v>
      </c>
      <c r="D7" s="116">
        <v>335150.35</v>
      </c>
      <c r="E7" s="116">
        <v>335150.35</v>
      </c>
      <c r="F7" s="116"/>
      <c r="G7" s="86"/>
      <c r="H7" s="116"/>
      <c r="I7" s="116"/>
      <c r="J7" s="116"/>
      <c r="K7" s="116"/>
      <c r="L7" s="116"/>
      <c r="M7" s="86"/>
      <c r="N7" s="116"/>
      <c r="O7" s="116"/>
    </row>
    <row r="8" ht="20.25" customHeight="1" spans="1:15">
      <c r="A8" s="124" t="s">
        <v>62</v>
      </c>
      <c r="B8" s="124" t="s">
        <v>63</v>
      </c>
      <c r="C8" s="116">
        <v>323845.44</v>
      </c>
      <c r="D8" s="116">
        <v>323845.44</v>
      </c>
      <c r="E8" s="116">
        <v>323845.44</v>
      </c>
      <c r="F8" s="116"/>
      <c r="G8" s="86"/>
      <c r="H8" s="116"/>
      <c r="I8" s="116"/>
      <c r="J8" s="116"/>
      <c r="K8" s="116"/>
      <c r="L8" s="116"/>
      <c r="M8" s="86"/>
      <c r="N8" s="116"/>
      <c r="O8" s="116"/>
    </row>
    <row r="9" ht="20.25" customHeight="1" spans="1:15">
      <c r="A9" s="125" t="s">
        <v>64</v>
      </c>
      <c r="B9" s="125" t="s">
        <v>65</v>
      </c>
      <c r="C9" s="116">
        <v>8100</v>
      </c>
      <c r="D9" s="116">
        <v>8100</v>
      </c>
      <c r="E9" s="116">
        <v>8100</v>
      </c>
      <c r="F9" s="116"/>
      <c r="G9" s="86"/>
      <c r="H9" s="116"/>
      <c r="I9" s="116"/>
      <c r="J9" s="116"/>
      <c r="K9" s="116"/>
      <c r="L9" s="116"/>
      <c r="M9" s="86"/>
      <c r="N9" s="116"/>
      <c r="O9" s="116"/>
    </row>
    <row r="10" ht="20.25" customHeight="1" spans="1:15">
      <c r="A10" s="125" t="s">
        <v>66</v>
      </c>
      <c r="B10" s="125" t="s">
        <v>67</v>
      </c>
      <c r="C10" s="116">
        <v>315745.44</v>
      </c>
      <c r="D10" s="116">
        <v>315745.44</v>
      </c>
      <c r="E10" s="116">
        <v>315745.44</v>
      </c>
      <c r="F10" s="116"/>
      <c r="G10" s="86"/>
      <c r="H10" s="116"/>
      <c r="I10" s="116"/>
      <c r="J10" s="116"/>
      <c r="K10" s="116"/>
      <c r="L10" s="116"/>
      <c r="M10" s="86"/>
      <c r="N10" s="116"/>
      <c r="O10" s="116"/>
    </row>
    <row r="11" ht="20.25" customHeight="1" spans="1:15">
      <c r="A11" s="124" t="s">
        <v>68</v>
      </c>
      <c r="B11" s="124" t="s">
        <v>69</v>
      </c>
      <c r="C11" s="116">
        <v>11304.91</v>
      </c>
      <c r="D11" s="116">
        <v>11304.91</v>
      </c>
      <c r="E11" s="116">
        <v>11304.91</v>
      </c>
      <c r="F11" s="116"/>
      <c r="G11" s="86"/>
      <c r="H11" s="116"/>
      <c r="I11" s="116"/>
      <c r="J11" s="116"/>
      <c r="K11" s="116"/>
      <c r="L11" s="116"/>
      <c r="M11" s="86"/>
      <c r="N11" s="116"/>
      <c r="O11" s="116"/>
    </row>
    <row r="12" ht="20.25" customHeight="1" spans="1:15">
      <c r="A12" s="125" t="s">
        <v>70</v>
      </c>
      <c r="B12" s="125" t="s">
        <v>69</v>
      </c>
      <c r="C12" s="116">
        <v>11304.91</v>
      </c>
      <c r="D12" s="116">
        <v>11304.91</v>
      </c>
      <c r="E12" s="116">
        <v>11304.91</v>
      </c>
      <c r="F12" s="116"/>
      <c r="G12" s="86"/>
      <c r="H12" s="116"/>
      <c r="I12" s="116"/>
      <c r="J12" s="116"/>
      <c r="K12" s="116"/>
      <c r="L12" s="116"/>
      <c r="M12" s="86"/>
      <c r="N12" s="116"/>
      <c r="O12" s="116"/>
    </row>
    <row r="13" ht="20.25" customHeight="1" spans="1:15">
      <c r="A13" s="28" t="s">
        <v>71</v>
      </c>
      <c r="B13" s="28" t="s">
        <v>72</v>
      </c>
      <c r="C13" s="116">
        <v>346214.52</v>
      </c>
      <c r="D13" s="116">
        <v>346214.52</v>
      </c>
      <c r="E13" s="116">
        <v>346214.52</v>
      </c>
      <c r="F13" s="116"/>
      <c r="G13" s="86"/>
      <c r="H13" s="116"/>
      <c r="I13" s="116"/>
      <c r="J13" s="116"/>
      <c r="K13" s="116"/>
      <c r="L13" s="116"/>
      <c r="M13" s="86"/>
      <c r="N13" s="116"/>
      <c r="O13" s="116"/>
    </row>
    <row r="14" ht="20.25" customHeight="1" spans="1:15">
      <c r="A14" s="124" t="s">
        <v>73</v>
      </c>
      <c r="B14" s="124" t="s">
        <v>74</v>
      </c>
      <c r="C14" s="116">
        <v>346214.52</v>
      </c>
      <c r="D14" s="116">
        <v>346214.52</v>
      </c>
      <c r="E14" s="116">
        <v>346214.52</v>
      </c>
      <c r="F14" s="116"/>
      <c r="G14" s="86"/>
      <c r="H14" s="116"/>
      <c r="I14" s="116"/>
      <c r="J14" s="116"/>
      <c r="K14" s="116"/>
      <c r="L14" s="116"/>
      <c r="M14" s="86"/>
      <c r="N14" s="116"/>
      <c r="O14" s="116"/>
    </row>
    <row r="15" ht="20.25" customHeight="1" spans="1:15">
      <c r="A15" s="125" t="s">
        <v>75</v>
      </c>
      <c r="B15" s="125" t="s">
        <v>76</v>
      </c>
      <c r="C15" s="116">
        <v>213128.17</v>
      </c>
      <c r="D15" s="116">
        <v>213128.17</v>
      </c>
      <c r="E15" s="116">
        <v>213128.17</v>
      </c>
      <c r="F15" s="116"/>
      <c r="G15" s="86"/>
      <c r="H15" s="116"/>
      <c r="I15" s="116"/>
      <c r="J15" s="116"/>
      <c r="K15" s="116"/>
      <c r="L15" s="116"/>
      <c r="M15" s="86"/>
      <c r="N15" s="116"/>
      <c r="O15" s="116"/>
    </row>
    <row r="16" ht="20.25" customHeight="1" spans="1:15">
      <c r="A16" s="125" t="s">
        <v>77</v>
      </c>
      <c r="B16" s="125" t="s">
        <v>78</v>
      </c>
      <c r="C16" s="116">
        <v>120606.35</v>
      </c>
      <c r="D16" s="116">
        <v>120606.35</v>
      </c>
      <c r="E16" s="116">
        <v>120606.35</v>
      </c>
      <c r="F16" s="116"/>
      <c r="G16" s="86"/>
      <c r="H16" s="116"/>
      <c r="I16" s="116"/>
      <c r="J16" s="116"/>
      <c r="K16" s="116"/>
      <c r="L16" s="116"/>
      <c r="M16" s="86"/>
      <c r="N16" s="116"/>
      <c r="O16" s="116"/>
    </row>
    <row r="17" ht="20.25" customHeight="1" spans="1:15">
      <c r="A17" s="125" t="s">
        <v>79</v>
      </c>
      <c r="B17" s="125" t="s">
        <v>80</v>
      </c>
      <c r="C17" s="116">
        <v>12480</v>
      </c>
      <c r="D17" s="116">
        <v>12480</v>
      </c>
      <c r="E17" s="116">
        <v>12480</v>
      </c>
      <c r="F17" s="116"/>
      <c r="G17" s="86"/>
      <c r="H17" s="116"/>
      <c r="I17" s="116"/>
      <c r="J17" s="116"/>
      <c r="K17" s="116"/>
      <c r="L17" s="116"/>
      <c r="M17" s="86"/>
      <c r="N17" s="116"/>
      <c r="O17" s="116"/>
    </row>
    <row r="18" ht="20.25" customHeight="1" spans="1:15">
      <c r="A18" s="28" t="s">
        <v>81</v>
      </c>
      <c r="B18" s="28" t="s">
        <v>82</v>
      </c>
      <c r="C18" s="116">
        <v>7103734.49</v>
      </c>
      <c r="D18" s="116">
        <v>7103734.49</v>
      </c>
      <c r="E18" s="116">
        <v>2532034.49</v>
      </c>
      <c r="F18" s="116">
        <v>4571700</v>
      </c>
      <c r="G18" s="86"/>
      <c r="H18" s="116"/>
      <c r="I18" s="116"/>
      <c r="J18" s="116"/>
      <c r="K18" s="116"/>
      <c r="L18" s="116"/>
      <c r="M18" s="86"/>
      <c r="N18" s="116"/>
      <c r="O18" s="116"/>
    </row>
    <row r="19" ht="20.25" customHeight="1" spans="1:15">
      <c r="A19" s="124" t="s">
        <v>83</v>
      </c>
      <c r="B19" s="124" t="s">
        <v>84</v>
      </c>
      <c r="C19" s="116">
        <v>7103734.49</v>
      </c>
      <c r="D19" s="116">
        <v>7103734.49</v>
      </c>
      <c r="E19" s="116">
        <v>2532034.49</v>
      </c>
      <c r="F19" s="116">
        <v>4571700</v>
      </c>
      <c r="G19" s="86"/>
      <c r="H19" s="116"/>
      <c r="I19" s="116"/>
      <c r="J19" s="116"/>
      <c r="K19" s="116"/>
      <c r="L19" s="116"/>
      <c r="M19" s="86"/>
      <c r="N19" s="116"/>
      <c r="O19" s="116"/>
    </row>
    <row r="20" ht="20.25" customHeight="1" spans="1:15">
      <c r="A20" s="125" t="s">
        <v>85</v>
      </c>
      <c r="B20" s="125" t="s">
        <v>86</v>
      </c>
      <c r="C20" s="116">
        <v>7103734.49</v>
      </c>
      <c r="D20" s="116">
        <v>7103734.49</v>
      </c>
      <c r="E20" s="116">
        <v>2532034.49</v>
      </c>
      <c r="F20" s="116">
        <v>4571700</v>
      </c>
      <c r="G20" s="86"/>
      <c r="H20" s="116"/>
      <c r="I20" s="116"/>
      <c r="J20" s="116"/>
      <c r="K20" s="116"/>
      <c r="L20" s="116"/>
      <c r="M20" s="86"/>
      <c r="N20" s="116"/>
      <c r="O20" s="116"/>
    </row>
    <row r="21" ht="20.25" customHeight="1" spans="1:15">
      <c r="A21" s="28" t="s">
        <v>87</v>
      </c>
      <c r="B21" s="28" t="s">
        <v>88</v>
      </c>
      <c r="C21" s="116">
        <v>223372.85</v>
      </c>
      <c r="D21" s="116">
        <v>223372.85</v>
      </c>
      <c r="E21" s="116">
        <v>223372.85</v>
      </c>
      <c r="F21" s="116"/>
      <c r="G21" s="86"/>
      <c r="H21" s="116"/>
      <c r="I21" s="116"/>
      <c r="J21" s="116"/>
      <c r="K21" s="116"/>
      <c r="L21" s="116"/>
      <c r="M21" s="86"/>
      <c r="N21" s="116"/>
      <c r="O21" s="116"/>
    </row>
    <row r="22" ht="20.25" customHeight="1" spans="1:15">
      <c r="A22" s="124" t="s">
        <v>89</v>
      </c>
      <c r="B22" s="124" t="s">
        <v>90</v>
      </c>
      <c r="C22" s="116">
        <v>223372.85</v>
      </c>
      <c r="D22" s="116">
        <v>223372.85</v>
      </c>
      <c r="E22" s="116">
        <v>223372.85</v>
      </c>
      <c r="F22" s="116"/>
      <c r="G22" s="86"/>
      <c r="H22" s="116"/>
      <c r="I22" s="116"/>
      <c r="J22" s="116"/>
      <c r="K22" s="116"/>
      <c r="L22" s="116"/>
      <c r="M22" s="86"/>
      <c r="N22" s="116"/>
      <c r="O22" s="116"/>
    </row>
    <row r="23" ht="20.25" customHeight="1" spans="1:15">
      <c r="A23" s="125" t="s">
        <v>91</v>
      </c>
      <c r="B23" s="125" t="s">
        <v>92</v>
      </c>
      <c r="C23" s="116">
        <v>223372.85</v>
      </c>
      <c r="D23" s="116">
        <v>223372.85</v>
      </c>
      <c r="E23" s="116">
        <v>223372.85</v>
      </c>
      <c r="F23" s="116"/>
      <c r="G23" s="86"/>
      <c r="H23" s="116"/>
      <c r="I23" s="116"/>
      <c r="J23" s="116"/>
      <c r="K23" s="116"/>
      <c r="L23" s="116"/>
      <c r="M23" s="86"/>
      <c r="N23" s="116"/>
      <c r="O23" s="116"/>
    </row>
    <row r="24" ht="17.25" customHeight="1" spans="1:15">
      <c r="A24" s="99" t="s">
        <v>93</v>
      </c>
      <c r="B24" s="100" t="s">
        <v>93</v>
      </c>
      <c r="C24" s="116">
        <v>8008472.21</v>
      </c>
      <c r="D24" s="116">
        <v>8008472.21</v>
      </c>
      <c r="E24" s="116">
        <v>3436772.21</v>
      </c>
      <c r="F24" s="116">
        <v>4571700</v>
      </c>
      <c r="G24" s="86"/>
      <c r="H24" s="116"/>
      <c r="I24" s="116"/>
      <c r="J24" s="116"/>
      <c r="K24" s="116"/>
      <c r="L24" s="116"/>
      <c r="M24" s="86"/>
      <c r="N24" s="116"/>
      <c r="O24" s="116"/>
    </row>
  </sheetData>
  <mergeCells count="11">
    <mergeCell ref="A2:O2"/>
    <mergeCell ref="A3:L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A1" sqref="A1"/>
    </sheetView>
  </sheetViews>
  <sheetFormatPr defaultColWidth="9.14166666666667" defaultRowHeight="14.25" customHeight="1" outlineLevelCol="3"/>
  <cols>
    <col min="1" max="1" width="49.2833333333333" customWidth="1"/>
    <col min="2" max="2" width="43.3083333333333" customWidth="1"/>
    <col min="3" max="3" width="48.575" customWidth="1"/>
    <col min="4" max="4" width="41.1666666666667" customWidth="1"/>
  </cols>
  <sheetData>
    <row r="1" customHeight="1" spans="4:4">
      <c r="D1" s="94" t="s">
        <v>94</v>
      </c>
    </row>
    <row r="2" ht="31.5" customHeight="1" spans="1:4">
      <c r="A2" s="41" t="s">
        <v>95</v>
      </c>
      <c r="B2" s="128"/>
      <c r="C2" s="128"/>
      <c r="D2" s="128"/>
    </row>
    <row r="3" ht="17.25" customHeight="1" spans="1:4">
      <c r="A3" s="4" t="str">
        <f>"单位名称："&amp;"云南省交通运输厅机关服务中心"</f>
        <v>单位名称：云南省交通运输厅机关服务中心</v>
      </c>
      <c r="B3" s="129"/>
      <c r="C3" s="129"/>
      <c r="D3" s="95" t="s">
        <v>2</v>
      </c>
    </row>
    <row r="4" ht="24.65" customHeight="1" spans="1:4">
      <c r="A4" s="10" t="s">
        <v>3</v>
      </c>
      <c r="B4" s="12"/>
      <c r="C4" s="10" t="s">
        <v>4</v>
      </c>
      <c r="D4" s="12"/>
    </row>
    <row r="5" ht="15.65" customHeight="1" spans="1:4">
      <c r="A5" s="15" t="s">
        <v>5</v>
      </c>
      <c r="B5" s="130" t="s">
        <v>6</v>
      </c>
      <c r="C5" s="15" t="s">
        <v>96</v>
      </c>
      <c r="D5" s="130" t="s">
        <v>6</v>
      </c>
    </row>
    <row r="6" ht="14.15" customHeight="1" spans="1:4">
      <c r="A6" s="18"/>
      <c r="B6" s="17"/>
      <c r="C6" s="18"/>
      <c r="D6" s="17"/>
    </row>
    <row r="7" ht="29.15" customHeight="1" spans="1:4">
      <c r="A7" s="131" t="s">
        <v>97</v>
      </c>
      <c r="B7" s="132">
        <v>8008472.21</v>
      </c>
      <c r="C7" s="133" t="s">
        <v>98</v>
      </c>
      <c r="D7" s="132">
        <v>8008472.21</v>
      </c>
    </row>
    <row r="8" ht="29.15" customHeight="1" spans="1:4">
      <c r="A8" s="134" t="s">
        <v>99</v>
      </c>
      <c r="B8" s="86">
        <v>8008472.21</v>
      </c>
      <c r="C8" s="103" t="str">
        <f>"（一）"&amp;"社会保障和就业支出"</f>
        <v>（一）社会保障和就业支出</v>
      </c>
      <c r="D8" s="86">
        <v>335150.35</v>
      </c>
    </row>
    <row r="9" ht="29.15" customHeight="1" spans="1:4">
      <c r="A9" s="134" t="s">
        <v>100</v>
      </c>
      <c r="B9" s="86"/>
      <c r="C9" s="103" t="str">
        <f>"（二）"&amp;"卫生健康支出"</f>
        <v>（二）卫生健康支出</v>
      </c>
      <c r="D9" s="86">
        <v>346214.52</v>
      </c>
    </row>
    <row r="10" ht="29.15" customHeight="1" spans="1:4">
      <c r="A10" s="134" t="s">
        <v>101</v>
      </c>
      <c r="B10" s="86"/>
      <c r="C10" s="103" t="str">
        <f>"（三）"&amp;"交通运输支出"</f>
        <v>（三）交通运输支出</v>
      </c>
      <c r="D10" s="86">
        <v>7103734.49</v>
      </c>
    </row>
    <row r="11" ht="29.15" customHeight="1" spans="1:4">
      <c r="A11" s="135" t="s">
        <v>102</v>
      </c>
      <c r="B11" s="136"/>
      <c r="C11" s="103" t="str">
        <f>"（四）"&amp;"住房保障支出"</f>
        <v>（四）住房保障支出</v>
      </c>
      <c r="D11" s="86">
        <v>223372.85</v>
      </c>
    </row>
    <row r="12" ht="29.15" customHeight="1" spans="1:4">
      <c r="A12" s="134" t="s">
        <v>99</v>
      </c>
      <c r="B12" s="116"/>
      <c r="C12" s="137"/>
      <c r="D12" s="136"/>
    </row>
    <row r="13" ht="29.15" customHeight="1" spans="1:4">
      <c r="A13" s="138" t="s">
        <v>100</v>
      </c>
      <c r="B13" s="116"/>
      <c r="C13" s="137"/>
      <c r="D13" s="136"/>
    </row>
    <row r="14" ht="29.15" customHeight="1" spans="1:4">
      <c r="A14" s="138" t="s">
        <v>101</v>
      </c>
      <c r="B14" s="136"/>
      <c r="C14" s="137"/>
      <c r="D14" s="136"/>
    </row>
    <row r="15" ht="29.15" customHeight="1" spans="1:4">
      <c r="A15" s="139"/>
      <c r="B15" s="136"/>
      <c r="C15" s="140" t="s">
        <v>103</v>
      </c>
      <c r="D15" s="136"/>
    </row>
    <row r="16" ht="29.15" customHeight="1" spans="1:4">
      <c r="A16" s="139" t="s">
        <v>104</v>
      </c>
      <c r="B16" s="136">
        <v>8008472.21</v>
      </c>
      <c r="C16" s="137" t="s">
        <v>26</v>
      </c>
      <c r="D16" s="136">
        <v>8008472.21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37.3083333333333" customWidth="1"/>
    <col min="3" max="3" width="24.2833333333333" customWidth="1"/>
    <col min="4" max="6" width="25.0333333333333" customWidth="1"/>
    <col min="7" max="7" width="24.2833333333333" customWidth="1"/>
  </cols>
  <sheetData>
    <row r="1" ht="12" customHeight="1" spans="4:7">
      <c r="D1" s="108"/>
      <c r="F1" s="51"/>
      <c r="G1" s="51" t="s">
        <v>105</v>
      </c>
    </row>
    <row r="2" ht="39" customHeight="1" spans="1:7">
      <c r="A2" s="3" t="s">
        <v>106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"单位名称："&amp;"云南省交通运输厅机关服务中心"</f>
        <v>单位名称：云南省交通运输厅机关服务中心</v>
      </c>
      <c r="F3" s="98"/>
      <c r="G3" s="98" t="s">
        <v>2</v>
      </c>
    </row>
    <row r="4" ht="20.25" customHeight="1" spans="1:7">
      <c r="A4" s="118" t="s">
        <v>107</v>
      </c>
      <c r="B4" s="119"/>
      <c r="C4" s="120" t="s">
        <v>31</v>
      </c>
      <c r="D4" s="11" t="s">
        <v>58</v>
      </c>
      <c r="E4" s="11"/>
      <c r="F4" s="12"/>
      <c r="G4" s="120" t="s">
        <v>59</v>
      </c>
    </row>
    <row r="5" ht="20.25" customHeight="1" spans="1:7">
      <c r="A5" s="121" t="s">
        <v>49</v>
      </c>
      <c r="B5" s="122" t="s">
        <v>50</v>
      </c>
      <c r="C5" s="88"/>
      <c r="D5" s="88" t="s">
        <v>33</v>
      </c>
      <c r="E5" s="88" t="s">
        <v>108</v>
      </c>
      <c r="F5" s="88" t="s">
        <v>109</v>
      </c>
      <c r="G5" s="88"/>
    </row>
    <row r="6" ht="13.5" customHeight="1" spans="1:7">
      <c r="A6" s="123" t="s">
        <v>110</v>
      </c>
      <c r="B6" s="123" t="s">
        <v>111</v>
      </c>
      <c r="C6" s="123" t="s">
        <v>112</v>
      </c>
      <c r="D6" s="58"/>
      <c r="E6" s="123" t="s">
        <v>113</v>
      </c>
      <c r="F6" s="123" t="s">
        <v>114</v>
      </c>
      <c r="G6" s="123" t="s">
        <v>115</v>
      </c>
    </row>
    <row r="7" ht="18" customHeight="1" spans="1:7">
      <c r="A7" s="28" t="s">
        <v>60</v>
      </c>
      <c r="B7" s="28" t="s">
        <v>61</v>
      </c>
      <c r="C7" s="22">
        <v>335150.35</v>
      </c>
      <c r="D7" s="22">
        <v>335150.35</v>
      </c>
      <c r="E7" s="22">
        <v>327050.35</v>
      </c>
      <c r="F7" s="22">
        <v>8100</v>
      </c>
      <c r="G7" s="22"/>
    </row>
    <row r="8" ht="18" customHeight="1" spans="1:7">
      <c r="A8" s="28" t="s">
        <v>62</v>
      </c>
      <c r="B8" s="124" t="s">
        <v>63</v>
      </c>
      <c r="C8" s="22">
        <v>323845.44</v>
      </c>
      <c r="D8" s="22">
        <v>323845.44</v>
      </c>
      <c r="E8" s="22">
        <v>315745.44</v>
      </c>
      <c r="F8" s="22">
        <v>8100</v>
      </c>
      <c r="G8" s="22"/>
    </row>
    <row r="9" ht="18" customHeight="1" spans="1:7">
      <c r="A9" s="28" t="s">
        <v>64</v>
      </c>
      <c r="B9" s="125" t="s">
        <v>65</v>
      </c>
      <c r="C9" s="22">
        <v>8100</v>
      </c>
      <c r="D9" s="22">
        <v>8100</v>
      </c>
      <c r="E9" s="22"/>
      <c r="F9" s="22">
        <v>8100</v>
      </c>
      <c r="G9" s="22"/>
    </row>
    <row r="10" ht="18" customHeight="1" spans="1:7">
      <c r="A10" s="28" t="s">
        <v>66</v>
      </c>
      <c r="B10" s="125" t="s">
        <v>67</v>
      </c>
      <c r="C10" s="22">
        <v>315745.44</v>
      </c>
      <c r="D10" s="22">
        <v>315745.44</v>
      </c>
      <c r="E10" s="22">
        <v>315745.44</v>
      </c>
      <c r="F10" s="22"/>
      <c r="G10" s="22"/>
    </row>
    <row r="11" ht="18" customHeight="1" spans="1:7">
      <c r="A11" s="28" t="s">
        <v>68</v>
      </c>
      <c r="B11" s="124" t="s">
        <v>69</v>
      </c>
      <c r="C11" s="22">
        <v>11304.91</v>
      </c>
      <c r="D11" s="22">
        <v>11304.91</v>
      </c>
      <c r="E11" s="22">
        <v>11304.91</v>
      </c>
      <c r="F11" s="22"/>
      <c r="G11" s="22"/>
    </row>
    <row r="12" ht="18" customHeight="1" spans="1:7">
      <c r="A12" s="28" t="s">
        <v>70</v>
      </c>
      <c r="B12" s="125" t="s">
        <v>69</v>
      </c>
      <c r="C12" s="22">
        <v>11304.91</v>
      </c>
      <c r="D12" s="22">
        <v>11304.91</v>
      </c>
      <c r="E12" s="22">
        <v>11304.91</v>
      </c>
      <c r="F12" s="22"/>
      <c r="G12" s="22"/>
    </row>
    <row r="13" ht="18" customHeight="1" spans="1:7">
      <c r="A13" s="28" t="s">
        <v>71</v>
      </c>
      <c r="B13" s="28" t="s">
        <v>72</v>
      </c>
      <c r="C13" s="22">
        <v>346214.52</v>
      </c>
      <c r="D13" s="22">
        <v>346214.52</v>
      </c>
      <c r="E13" s="22">
        <v>346214.52</v>
      </c>
      <c r="F13" s="22"/>
      <c r="G13" s="22"/>
    </row>
    <row r="14" ht="18" customHeight="1" spans="1:7">
      <c r="A14" s="28" t="s">
        <v>73</v>
      </c>
      <c r="B14" s="124" t="s">
        <v>74</v>
      </c>
      <c r="C14" s="22">
        <v>346214.52</v>
      </c>
      <c r="D14" s="22">
        <v>346214.52</v>
      </c>
      <c r="E14" s="22">
        <v>346214.52</v>
      </c>
      <c r="F14" s="22"/>
      <c r="G14" s="22"/>
    </row>
    <row r="15" ht="18" customHeight="1" spans="1:7">
      <c r="A15" s="28" t="s">
        <v>75</v>
      </c>
      <c r="B15" s="125" t="s">
        <v>76</v>
      </c>
      <c r="C15" s="22">
        <v>213128.17</v>
      </c>
      <c r="D15" s="22">
        <v>213128.17</v>
      </c>
      <c r="E15" s="22">
        <v>213128.17</v>
      </c>
      <c r="F15" s="22"/>
      <c r="G15" s="22"/>
    </row>
    <row r="16" ht="18" customHeight="1" spans="1:7">
      <c r="A16" s="28" t="s">
        <v>77</v>
      </c>
      <c r="B16" s="125" t="s">
        <v>78</v>
      </c>
      <c r="C16" s="22">
        <v>120606.35</v>
      </c>
      <c r="D16" s="22">
        <v>120606.35</v>
      </c>
      <c r="E16" s="22">
        <v>120606.35</v>
      </c>
      <c r="F16" s="22"/>
      <c r="G16" s="22"/>
    </row>
    <row r="17" ht="18" customHeight="1" spans="1:7">
      <c r="A17" s="28" t="s">
        <v>79</v>
      </c>
      <c r="B17" s="125" t="s">
        <v>80</v>
      </c>
      <c r="C17" s="22">
        <v>12480</v>
      </c>
      <c r="D17" s="22">
        <v>12480</v>
      </c>
      <c r="E17" s="22">
        <v>12480</v>
      </c>
      <c r="F17" s="22"/>
      <c r="G17" s="22"/>
    </row>
    <row r="18" ht="18" customHeight="1" spans="1:7">
      <c r="A18" s="28" t="s">
        <v>81</v>
      </c>
      <c r="B18" s="28" t="s">
        <v>82</v>
      </c>
      <c r="C18" s="22">
        <v>7103734.49</v>
      </c>
      <c r="D18" s="22">
        <v>2532034.49</v>
      </c>
      <c r="E18" s="22">
        <v>2288341.55</v>
      </c>
      <c r="F18" s="22">
        <v>243692.94</v>
      </c>
      <c r="G18" s="22">
        <v>4571700</v>
      </c>
    </row>
    <row r="19" ht="18" customHeight="1" spans="1:7">
      <c r="A19" s="28" t="s">
        <v>83</v>
      </c>
      <c r="B19" s="124" t="s">
        <v>84</v>
      </c>
      <c r="C19" s="22">
        <v>7103734.49</v>
      </c>
      <c r="D19" s="22">
        <v>2532034.49</v>
      </c>
      <c r="E19" s="22">
        <v>2288341.55</v>
      </c>
      <c r="F19" s="22">
        <v>243692.94</v>
      </c>
      <c r="G19" s="22">
        <v>4571700</v>
      </c>
    </row>
    <row r="20" ht="18" customHeight="1" spans="1:7">
      <c r="A20" s="28" t="s">
        <v>85</v>
      </c>
      <c r="B20" s="125" t="s">
        <v>86</v>
      </c>
      <c r="C20" s="22">
        <v>7103734.49</v>
      </c>
      <c r="D20" s="22">
        <v>2532034.49</v>
      </c>
      <c r="E20" s="22">
        <v>2288341.55</v>
      </c>
      <c r="F20" s="22">
        <v>243692.94</v>
      </c>
      <c r="G20" s="22">
        <v>4571700</v>
      </c>
    </row>
    <row r="21" ht="18" customHeight="1" spans="1:7">
      <c r="A21" s="28" t="s">
        <v>87</v>
      </c>
      <c r="B21" s="28" t="s">
        <v>88</v>
      </c>
      <c r="C21" s="22">
        <v>223372.85</v>
      </c>
      <c r="D21" s="22">
        <v>223372.85</v>
      </c>
      <c r="E21" s="22">
        <v>223372.85</v>
      </c>
      <c r="F21" s="22"/>
      <c r="G21" s="22"/>
    </row>
    <row r="22" ht="18" customHeight="1" spans="1:7">
      <c r="A22" s="28" t="s">
        <v>89</v>
      </c>
      <c r="B22" s="124" t="s">
        <v>90</v>
      </c>
      <c r="C22" s="22">
        <v>223372.85</v>
      </c>
      <c r="D22" s="22">
        <v>223372.85</v>
      </c>
      <c r="E22" s="22">
        <v>223372.85</v>
      </c>
      <c r="F22" s="22"/>
      <c r="G22" s="22"/>
    </row>
    <row r="23" ht="18" customHeight="1" spans="1:7">
      <c r="A23" s="28" t="s">
        <v>91</v>
      </c>
      <c r="B23" s="125" t="s">
        <v>92</v>
      </c>
      <c r="C23" s="22">
        <v>223372.85</v>
      </c>
      <c r="D23" s="22">
        <v>223372.85</v>
      </c>
      <c r="E23" s="22">
        <v>223372.85</v>
      </c>
      <c r="F23" s="22"/>
      <c r="G23" s="22"/>
    </row>
    <row r="24" ht="18" customHeight="1" spans="1:7">
      <c r="A24" s="126" t="s">
        <v>93</v>
      </c>
      <c r="B24" s="127" t="s">
        <v>93</v>
      </c>
      <c r="C24" s="22">
        <v>8008472.21</v>
      </c>
      <c r="D24" s="22">
        <v>3436772.21</v>
      </c>
      <c r="E24" s="22">
        <v>3184979.27</v>
      </c>
      <c r="F24" s="22">
        <v>251792.94</v>
      </c>
      <c r="G24" s="22">
        <v>4571700</v>
      </c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abSelected="1" workbookViewId="0">
      <selection activeCell="B15" sqref="B15"/>
    </sheetView>
  </sheetViews>
  <sheetFormatPr defaultColWidth="9.14166666666667" defaultRowHeight="14.25" customHeight="1" outlineLevelCol="5"/>
  <cols>
    <col min="1" max="1" width="27.425" customWidth="1"/>
    <col min="2" max="6" width="31.1666666666667" customWidth="1"/>
  </cols>
  <sheetData>
    <row r="1" ht="12" customHeight="1" spans="1:6">
      <c r="A1" s="112"/>
      <c r="B1" s="112"/>
      <c r="C1" s="56"/>
      <c r="F1" s="55" t="s">
        <v>116</v>
      </c>
    </row>
    <row r="2" ht="25.5" customHeight="1" spans="1:6">
      <c r="A2" s="113" t="s">
        <v>117</v>
      </c>
      <c r="B2" s="113"/>
      <c r="C2" s="113"/>
      <c r="D2" s="113"/>
      <c r="E2" s="113"/>
      <c r="F2" s="113"/>
    </row>
    <row r="3" ht="15.75" customHeight="1" spans="1:6">
      <c r="A3" s="4" t="str">
        <f>"单位名称："&amp;"云南省交通运输厅机关服务中心"</f>
        <v>单位名称：云南省交通运输厅机关服务中心</v>
      </c>
      <c r="B3" s="112"/>
      <c r="C3" s="56"/>
      <c r="F3" s="55" t="s">
        <v>118</v>
      </c>
    </row>
    <row r="4" ht="19.5" customHeight="1" spans="1:6">
      <c r="A4" s="9" t="s">
        <v>119</v>
      </c>
      <c r="B4" s="15" t="s">
        <v>120</v>
      </c>
      <c r="C4" s="10" t="s">
        <v>121</v>
      </c>
      <c r="D4" s="11"/>
      <c r="E4" s="12"/>
      <c r="F4" s="15" t="s">
        <v>122</v>
      </c>
    </row>
    <row r="5" ht="19.5" customHeight="1" spans="1:6">
      <c r="A5" s="17"/>
      <c r="B5" s="18"/>
      <c r="C5" s="58" t="s">
        <v>33</v>
      </c>
      <c r="D5" s="58" t="s">
        <v>123</v>
      </c>
      <c r="E5" s="58" t="s">
        <v>124</v>
      </c>
      <c r="F5" s="18"/>
    </row>
    <row r="6" ht="18.75" customHeight="1" spans="1:6">
      <c r="A6" s="114">
        <v>1</v>
      </c>
      <c r="B6" s="114">
        <v>2</v>
      </c>
      <c r="C6" s="115">
        <v>3</v>
      </c>
      <c r="D6" s="114">
        <v>4</v>
      </c>
      <c r="E6" s="114">
        <v>5</v>
      </c>
      <c r="F6" s="114">
        <v>6</v>
      </c>
    </row>
    <row r="7" ht="18.75" customHeight="1" spans="1:6">
      <c r="A7" s="116"/>
      <c r="B7" s="116"/>
      <c r="C7" s="117"/>
      <c r="D7" s="116"/>
      <c r="E7" s="116"/>
      <c r="F7" s="116"/>
    </row>
    <row r="9" customHeight="1" spans="1:1">
      <c r="A9" t="s">
        <v>125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6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28.7" customWidth="1"/>
    <col min="2" max="3" width="23.85" customWidth="1"/>
    <col min="4" max="4" width="14.6" customWidth="1"/>
    <col min="5" max="5" width="18.45" customWidth="1"/>
    <col min="6" max="6" width="14.7416666666667" customWidth="1"/>
    <col min="7" max="7" width="18.8833333333333" customWidth="1"/>
    <col min="8" max="13" width="15.3083333333333" customWidth="1"/>
    <col min="14" max="16" width="14.7416666666667" customWidth="1"/>
    <col min="17" max="17" width="14.8833333333333" customWidth="1"/>
    <col min="18" max="23" width="15.0333333333333" customWidth="1"/>
  </cols>
  <sheetData>
    <row r="1" ht="13.5" customHeight="1" spans="4:23">
      <c r="D1" s="1"/>
      <c r="E1" s="1"/>
      <c r="F1" s="1"/>
      <c r="G1" s="1"/>
      <c r="U1" s="108"/>
      <c r="W1" s="51" t="s">
        <v>126</v>
      </c>
    </row>
    <row r="2" ht="27.75" customHeight="1" spans="1:23">
      <c r="A2" s="26" t="s">
        <v>127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>"单位名称："&amp;"云南省交通运输厅机关服务中心"</f>
        <v>单位名称：云南省交通运输厅机关服务中心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08"/>
      <c r="W3" s="98" t="s">
        <v>118</v>
      </c>
    </row>
    <row r="4" ht="21.75" customHeight="1" spans="1:23">
      <c r="A4" s="8" t="s">
        <v>128</v>
      </c>
      <c r="B4" s="8" t="s">
        <v>129</v>
      </c>
      <c r="C4" s="8" t="s">
        <v>130</v>
      </c>
      <c r="D4" s="9" t="s">
        <v>131</v>
      </c>
      <c r="E4" s="9" t="s">
        <v>132</v>
      </c>
      <c r="F4" s="9" t="s">
        <v>133</v>
      </c>
      <c r="G4" s="9" t="s">
        <v>134</v>
      </c>
      <c r="H4" s="58" t="s">
        <v>135</v>
      </c>
      <c r="I4" s="58"/>
      <c r="J4" s="58"/>
      <c r="K4" s="58"/>
      <c r="L4" s="105"/>
      <c r="M4" s="105"/>
      <c r="N4" s="105"/>
      <c r="O4" s="105"/>
      <c r="P4" s="105"/>
      <c r="Q4" s="43"/>
      <c r="R4" s="58"/>
      <c r="S4" s="58"/>
      <c r="T4" s="58"/>
      <c r="U4" s="58"/>
      <c r="V4" s="58"/>
      <c r="W4" s="58"/>
    </row>
    <row r="5" ht="21.75" customHeight="1" spans="1:23">
      <c r="A5" s="13"/>
      <c r="B5" s="13"/>
      <c r="C5" s="13"/>
      <c r="D5" s="14"/>
      <c r="E5" s="14"/>
      <c r="F5" s="14"/>
      <c r="G5" s="14"/>
      <c r="H5" s="58" t="s">
        <v>31</v>
      </c>
      <c r="I5" s="43" t="s">
        <v>34</v>
      </c>
      <c r="J5" s="43"/>
      <c r="K5" s="43"/>
      <c r="L5" s="105"/>
      <c r="M5" s="105"/>
      <c r="N5" s="105" t="s">
        <v>136</v>
      </c>
      <c r="O5" s="105"/>
      <c r="P5" s="105"/>
      <c r="Q5" s="43" t="s">
        <v>37</v>
      </c>
      <c r="R5" s="58" t="s">
        <v>52</v>
      </c>
      <c r="S5" s="43"/>
      <c r="T5" s="43"/>
      <c r="U5" s="43"/>
      <c r="V5" s="43"/>
      <c r="W5" s="43"/>
    </row>
    <row r="6" ht="15" customHeight="1" spans="1:23">
      <c r="A6" s="16"/>
      <c r="B6" s="16"/>
      <c r="C6" s="16"/>
      <c r="D6" s="17"/>
      <c r="E6" s="17"/>
      <c r="F6" s="17"/>
      <c r="G6" s="17"/>
      <c r="H6" s="58"/>
      <c r="I6" s="43" t="s">
        <v>137</v>
      </c>
      <c r="J6" s="43" t="s">
        <v>138</v>
      </c>
      <c r="K6" s="43" t="s">
        <v>139</v>
      </c>
      <c r="L6" s="111" t="s">
        <v>140</v>
      </c>
      <c r="M6" s="111" t="s">
        <v>141</v>
      </c>
      <c r="N6" s="111" t="s">
        <v>34</v>
      </c>
      <c r="O6" s="111" t="s">
        <v>35</v>
      </c>
      <c r="P6" s="111" t="s">
        <v>36</v>
      </c>
      <c r="Q6" s="43"/>
      <c r="R6" s="43" t="s">
        <v>33</v>
      </c>
      <c r="S6" s="43" t="s">
        <v>44</v>
      </c>
      <c r="T6" s="43" t="s">
        <v>142</v>
      </c>
      <c r="U6" s="43" t="s">
        <v>40</v>
      </c>
      <c r="V6" s="43" t="s">
        <v>41</v>
      </c>
      <c r="W6" s="43" t="s">
        <v>42</v>
      </c>
    </row>
    <row r="7" ht="27.75" customHeight="1" spans="1:23">
      <c r="A7" s="16"/>
      <c r="B7" s="16"/>
      <c r="C7" s="16"/>
      <c r="D7" s="17"/>
      <c r="E7" s="17"/>
      <c r="F7" s="17"/>
      <c r="G7" s="17"/>
      <c r="H7" s="58"/>
      <c r="I7" s="43"/>
      <c r="J7" s="43"/>
      <c r="K7" s="43"/>
      <c r="L7" s="111"/>
      <c r="M7" s="111"/>
      <c r="N7" s="111"/>
      <c r="O7" s="111"/>
      <c r="P7" s="111"/>
      <c r="Q7" s="43"/>
      <c r="R7" s="43"/>
      <c r="S7" s="43"/>
      <c r="T7" s="43"/>
      <c r="U7" s="43"/>
      <c r="V7" s="43"/>
      <c r="W7" s="43"/>
    </row>
    <row r="8" ht="15" customHeight="1" spans="1:23">
      <c r="A8" s="109">
        <v>1</v>
      </c>
      <c r="B8" s="109">
        <v>2</v>
      </c>
      <c r="C8" s="109">
        <v>3</v>
      </c>
      <c r="D8" s="109">
        <v>4</v>
      </c>
      <c r="E8" s="109">
        <v>5</v>
      </c>
      <c r="F8" s="109">
        <v>6</v>
      </c>
      <c r="G8" s="109">
        <v>7</v>
      </c>
      <c r="H8" s="109">
        <v>8</v>
      </c>
      <c r="I8" s="109">
        <v>9</v>
      </c>
      <c r="J8" s="109">
        <v>10</v>
      </c>
      <c r="K8" s="109">
        <v>11</v>
      </c>
      <c r="L8" s="109">
        <v>12</v>
      </c>
      <c r="M8" s="109">
        <v>13</v>
      </c>
      <c r="N8" s="109">
        <v>14</v>
      </c>
      <c r="O8" s="109">
        <v>15</v>
      </c>
      <c r="P8" s="109">
        <v>16</v>
      </c>
      <c r="Q8" s="109">
        <v>17</v>
      </c>
      <c r="R8" s="109">
        <v>18</v>
      </c>
      <c r="S8" s="109">
        <v>19</v>
      </c>
      <c r="T8" s="109">
        <v>20</v>
      </c>
      <c r="U8" s="109">
        <v>21</v>
      </c>
      <c r="V8" s="109">
        <v>22</v>
      </c>
      <c r="W8" s="109">
        <v>23</v>
      </c>
    </row>
    <row r="9" ht="18.75" customHeight="1" spans="1:23">
      <c r="A9" s="103" t="s">
        <v>46</v>
      </c>
      <c r="B9" s="104"/>
      <c r="C9" s="103"/>
      <c r="D9" s="103"/>
      <c r="E9" s="103"/>
      <c r="F9" s="103"/>
      <c r="G9" s="103"/>
      <c r="H9" s="22">
        <v>3436772.21</v>
      </c>
      <c r="I9" s="22">
        <v>3436772.21</v>
      </c>
      <c r="J9" s="22">
        <v>868553.06</v>
      </c>
      <c r="K9" s="22"/>
      <c r="L9" s="22">
        <v>2568219.15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ht="31.4" customHeight="1" spans="1:23">
      <c r="A10" s="110" t="s">
        <v>46</v>
      </c>
      <c r="B10" s="104" t="s">
        <v>143</v>
      </c>
      <c r="C10" s="103" t="s">
        <v>144</v>
      </c>
      <c r="D10" s="103" t="s">
        <v>85</v>
      </c>
      <c r="E10" s="103" t="s">
        <v>86</v>
      </c>
      <c r="F10" s="103" t="s">
        <v>145</v>
      </c>
      <c r="G10" s="103" t="s">
        <v>146</v>
      </c>
      <c r="H10" s="22">
        <v>251685</v>
      </c>
      <c r="I10" s="22">
        <v>251685</v>
      </c>
      <c r="J10" s="22">
        <v>62921.25</v>
      </c>
      <c r="K10" s="22"/>
      <c r="L10" s="22">
        <v>188763.75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4" customHeight="1" spans="1:23">
      <c r="A11" s="110" t="s">
        <v>46</v>
      </c>
      <c r="B11" s="104" t="s">
        <v>143</v>
      </c>
      <c r="C11" s="103" t="s">
        <v>144</v>
      </c>
      <c r="D11" s="103" t="s">
        <v>85</v>
      </c>
      <c r="E11" s="103" t="s">
        <v>86</v>
      </c>
      <c r="F11" s="103" t="s">
        <v>147</v>
      </c>
      <c r="G11" s="103" t="s">
        <v>148</v>
      </c>
      <c r="H11" s="22">
        <v>325999.8</v>
      </c>
      <c r="I11" s="22">
        <v>325999.8</v>
      </c>
      <c r="J11" s="22">
        <v>81499.95</v>
      </c>
      <c r="K11" s="22"/>
      <c r="L11" s="22">
        <v>244499.85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4" customHeight="1" spans="1:23">
      <c r="A12" s="110" t="s">
        <v>46</v>
      </c>
      <c r="B12" s="104" t="s">
        <v>143</v>
      </c>
      <c r="C12" s="103" t="s">
        <v>144</v>
      </c>
      <c r="D12" s="103" t="s">
        <v>85</v>
      </c>
      <c r="E12" s="103" t="s">
        <v>86</v>
      </c>
      <c r="F12" s="103" t="s">
        <v>149</v>
      </c>
      <c r="G12" s="103" t="s">
        <v>150</v>
      </c>
      <c r="H12" s="22">
        <v>22848.75</v>
      </c>
      <c r="I12" s="22">
        <v>22848.75</v>
      </c>
      <c r="J12" s="22">
        <v>5712.19</v>
      </c>
      <c r="K12" s="22"/>
      <c r="L12" s="22">
        <v>17136.56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4" customHeight="1" spans="1:23">
      <c r="A13" s="110" t="s">
        <v>46</v>
      </c>
      <c r="B13" s="104" t="s">
        <v>151</v>
      </c>
      <c r="C13" s="103" t="s">
        <v>152</v>
      </c>
      <c r="D13" s="103" t="s">
        <v>85</v>
      </c>
      <c r="E13" s="103" t="s">
        <v>86</v>
      </c>
      <c r="F13" s="103" t="s">
        <v>145</v>
      </c>
      <c r="G13" s="103" t="s">
        <v>146</v>
      </c>
      <c r="H13" s="22">
        <v>566088</v>
      </c>
      <c r="I13" s="22">
        <v>566088</v>
      </c>
      <c r="J13" s="22">
        <v>141522</v>
      </c>
      <c r="K13" s="22"/>
      <c r="L13" s="22">
        <v>424566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31.4" customHeight="1" spans="1:23">
      <c r="A14" s="110" t="s">
        <v>46</v>
      </c>
      <c r="B14" s="104" t="s">
        <v>151</v>
      </c>
      <c r="C14" s="103" t="s">
        <v>152</v>
      </c>
      <c r="D14" s="103" t="s">
        <v>85</v>
      </c>
      <c r="E14" s="103" t="s">
        <v>86</v>
      </c>
      <c r="F14" s="103" t="s">
        <v>149</v>
      </c>
      <c r="G14" s="103" t="s">
        <v>150</v>
      </c>
      <c r="H14" s="22">
        <v>47174</v>
      </c>
      <c r="I14" s="22">
        <v>47174</v>
      </c>
      <c r="J14" s="22">
        <v>11793.5</v>
      </c>
      <c r="K14" s="22"/>
      <c r="L14" s="22">
        <v>35380.5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1.4" customHeight="1" spans="1:23">
      <c r="A15" s="110" t="s">
        <v>46</v>
      </c>
      <c r="B15" s="104" t="s">
        <v>151</v>
      </c>
      <c r="C15" s="103" t="s">
        <v>152</v>
      </c>
      <c r="D15" s="103" t="s">
        <v>85</v>
      </c>
      <c r="E15" s="103" t="s">
        <v>86</v>
      </c>
      <c r="F15" s="103" t="s">
        <v>153</v>
      </c>
      <c r="G15" s="103" t="s">
        <v>154</v>
      </c>
      <c r="H15" s="22">
        <v>926496</v>
      </c>
      <c r="I15" s="22">
        <v>926496</v>
      </c>
      <c r="J15" s="22">
        <v>231624</v>
      </c>
      <c r="K15" s="22"/>
      <c r="L15" s="22">
        <v>694872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1.4" customHeight="1" spans="1:23">
      <c r="A16" s="110" t="s">
        <v>46</v>
      </c>
      <c r="B16" s="104" t="s">
        <v>155</v>
      </c>
      <c r="C16" s="103" t="s">
        <v>156</v>
      </c>
      <c r="D16" s="103" t="s">
        <v>66</v>
      </c>
      <c r="E16" s="103" t="s">
        <v>67</v>
      </c>
      <c r="F16" s="103" t="s">
        <v>157</v>
      </c>
      <c r="G16" s="103" t="s">
        <v>158</v>
      </c>
      <c r="H16" s="22">
        <v>315745.44</v>
      </c>
      <c r="I16" s="22">
        <v>315745.44</v>
      </c>
      <c r="J16" s="22">
        <v>78936.36</v>
      </c>
      <c r="K16" s="22"/>
      <c r="L16" s="22">
        <v>236809.08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1.4" customHeight="1" spans="1:23">
      <c r="A17" s="110" t="s">
        <v>46</v>
      </c>
      <c r="B17" s="104" t="s">
        <v>155</v>
      </c>
      <c r="C17" s="103" t="s">
        <v>156</v>
      </c>
      <c r="D17" s="103" t="s">
        <v>70</v>
      </c>
      <c r="E17" s="103" t="s">
        <v>69</v>
      </c>
      <c r="F17" s="103" t="s">
        <v>159</v>
      </c>
      <c r="G17" s="103" t="s">
        <v>160</v>
      </c>
      <c r="H17" s="22">
        <v>11304.91</v>
      </c>
      <c r="I17" s="22">
        <v>11304.91</v>
      </c>
      <c r="J17" s="22">
        <v>2826.23</v>
      </c>
      <c r="K17" s="22"/>
      <c r="L17" s="22">
        <v>8478.68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1.4" customHeight="1" spans="1:23">
      <c r="A18" s="110" t="s">
        <v>46</v>
      </c>
      <c r="B18" s="104" t="s">
        <v>155</v>
      </c>
      <c r="C18" s="103" t="s">
        <v>156</v>
      </c>
      <c r="D18" s="103" t="s">
        <v>75</v>
      </c>
      <c r="E18" s="103" t="s">
        <v>76</v>
      </c>
      <c r="F18" s="103" t="s">
        <v>161</v>
      </c>
      <c r="G18" s="103" t="s">
        <v>162</v>
      </c>
      <c r="H18" s="22">
        <v>213128.17</v>
      </c>
      <c r="I18" s="22">
        <v>213128.17</v>
      </c>
      <c r="J18" s="22">
        <v>53282.04</v>
      </c>
      <c r="K18" s="22"/>
      <c r="L18" s="22">
        <v>159846.13</v>
      </c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1.4" customHeight="1" spans="1:23">
      <c r="A19" s="110" t="s">
        <v>46</v>
      </c>
      <c r="B19" s="104" t="s">
        <v>155</v>
      </c>
      <c r="C19" s="103" t="s">
        <v>156</v>
      </c>
      <c r="D19" s="103" t="s">
        <v>77</v>
      </c>
      <c r="E19" s="103" t="s">
        <v>78</v>
      </c>
      <c r="F19" s="103" t="s">
        <v>163</v>
      </c>
      <c r="G19" s="103" t="s">
        <v>164</v>
      </c>
      <c r="H19" s="22">
        <v>120606.35</v>
      </c>
      <c r="I19" s="22">
        <v>120606.35</v>
      </c>
      <c r="J19" s="22">
        <v>30151.59</v>
      </c>
      <c r="K19" s="22"/>
      <c r="L19" s="22">
        <v>90454.76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1.4" customHeight="1" spans="1:23">
      <c r="A20" s="110" t="s">
        <v>46</v>
      </c>
      <c r="B20" s="104" t="s">
        <v>155</v>
      </c>
      <c r="C20" s="103" t="s">
        <v>156</v>
      </c>
      <c r="D20" s="103" t="s">
        <v>79</v>
      </c>
      <c r="E20" s="103" t="s">
        <v>80</v>
      </c>
      <c r="F20" s="103" t="s">
        <v>159</v>
      </c>
      <c r="G20" s="103" t="s">
        <v>160</v>
      </c>
      <c r="H20" s="22">
        <v>12480</v>
      </c>
      <c r="I20" s="22">
        <v>12480</v>
      </c>
      <c r="J20" s="22">
        <v>12480</v>
      </c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ht="31.4" customHeight="1" spans="1:23">
      <c r="A21" s="110" t="s">
        <v>46</v>
      </c>
      <c r="B21" s="104" t="s">
        <v>165</v>
      </c>
      <c r="C21" s="103" t="s">
        <v>92</v>
      </c>
      <c r="D21" s="103" t="s">
        <v>91</v>
      </c>
      <c r="E21" s="103" t="s">
        <v>92</v>
      </c>
      <c r="F21" s="103" t="s">
        <v>166</v>
      </c>
      <c r="G21" s="103" t="s">
        <v>92</v>
      </c>
      <c r="H21" s="22">
        <v>223372.85</v>
      </c>
      <c r="I21" s="22">
        <v>223372.85</v>
      </c>
      <c r="J21" s="22">
        <v>55843.21</v>
      </c>
      <c r="K21" s="22"/>
      <c r="L21" s="22">
        <v>167529.64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31.4" customHeight="1" spans="1:23">
      <c r="A22" s="110" t="s">
        <v>46</v>
      </c>
      <c r="B22" s="104" t="s">
        <v>167</v>
      </c>
      <c r="C22" s="103" t="s">
        <v>168</v>
      </c>
      <c r="D22" s="103" t="s">
        <v>85</v>
      </c>
      <c r="E22" s="103" t="s">
        <v>86</v>
      </c>
      <c r="F22" s="103" t="s">
        <v>169</v>
      </c>
      <c r="G22" s="103" t="s">
        <v>170</v>
      </c>
      <c r="H22" s="22">
        <v>40950</v>
      </c>
      <c r="I22" s="22">
        <v>40950</v>
      </c>
      <c r="J22" s="22">
        <v>10237.5</v>
      </c>
      <c r="K22" s="22"/>
      <c r="L22" s="22">
        <v>30712.5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4" customHeight="1" spans="1:23">
      <c r="A23" s="110" t="s">
        <v>46</v>
      </c>
      <c r="B23" s="104" t="s">
        <v>171</v>
      </c>
      <c r="C23" s="103" t="s">
        <v>172</v>
      </c>
      <c r="D23" s="103" t="s">
        <v>85</v>
      </c>
      <c r="E23" s="103" t="s">
        <v>86</v>
      </c>
      <c r="F23" s="103" t="s">
        <v>173</v>
      </c>
      <c r="G23" s="103" t="s">
        <v>172</v>
      </c>
      <c r="H23" s="22">
        <v>45018.18</v>
      </c>
      <c r="I23" s="22">
        <v>45018.18</v>
      </c>
      <c r="J23" s="22">
        <v>11254.55</v>
      </c>
      <c r="K23" s="22"/>
      <c r="L23" s="22">
        <v>33763.63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1.4" customHeight="1" spans="1:23">
      <c r="A24" s="110" t="s">
        <v>46</v>
      </c>
      <c r="B24" s="104" t="s">
        <v>174</v>
      </c>
      <c r="C24" s="103" t="s">
        <v>175</v>
      </c>
      <c r="D24" s="103" t="s">
        <v>64</v>
      </c>
      <c r="E24" s="103" t="s">
        <v>65</v>
      </c>
      <c r="F24" s="103" t="s">
        <v>176</v>
      </c>
      <c r="G24" s="103" t="s">
        <v>177</v>
      </c>
      <c r="H24" s="22">
        <v>8100</v>
      </c>
      <c r="I24" s="22">
        <v>8100</v>
      </c>
      <c r="J24" s="22">
        <v>2025</v>
      </c>
      <c r="K24" s="22"/>
      <c r="L24" s="22">
        <v>6075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1.4" customHeight="1" spans="1:23">
      <c r="A25" s="110" t="s">
        <v>46</v>
      </c>
      <c r="B25" s="104" t="s">
        <v>174</v>
      </c>
      <c r="C25" s="103" t="s">
        <v>175</v>
      </c>
      <c r="D25" s="103" t="s">
        <v>85</v>
      </c>
      <c r="E25" s="103" t="s">
        <v>86</v>
      </c>
      <c r="F25" s="103" t="s">
        <v>178</v>
      </c>
      <c r="G25" s="103" t="s">
        <v>179</v>
      </c>
      <c r="H25" s="22">
        <v>19401.01</v>
      </c>
      <c r="I25" s="22">
        <v>19401.01</v>
      </c>
      <c r="J25" s="22">
        <v>4850.25</v>
      </c>
      <c r="K25" s="22"/>
      <c r="L25" s="22">
        <v>14550.76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31.4" customHeight="1" spans="1:23">
      <c r="A26" s="110" t="s">
        <v>46</v>
      </c>
      <c r="B26" s="104" t="s">
        <v>174</v>
      </c>
      <c r="C26" s="103" t="s">
        <v>175</v>
      </c>
      <c r="D26" s="103" t="s">
        <v>85</v>
      </c>
      <c r="E26" s="103" t="s">
        <v>86</v>
      </c>
      <c r="F26" s="103" t="s">
        <v>180</v>
      </c>
      <c r="G26" s="103" t="s">
        <v>181</v>
      </c>
      <c r="H26" s="22">
        <v>2675.05</v>
      </c>
      <c r="I26" s="22">
        <v>2675.05</v>
      </c>
      <c r="J26" s="22">
        <v>668.76</v>
      </c>
      <c r="K26" s="22"/>
      <c r="L26" s="22">
        <v>2006.29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31.4" customHeight="1" spans="1:23">
      <c r="A27" s="110" t="s">
        <v>46</v>
      </c>
      <c r="B27" s="104" t="s">
        <v>174</v>
      </c>
      <c r="C27" s="103" t="s">
        <v>175</v>
      </c>
      <c r="D27" s="103" t="s">
        <v>85</v>
      </c>
      <c r="E27" s="103" t="s">
        <v>86</v>
      </c>
      <c r="F27" s="103" t="s">
        <v>182</v>
      </c>
      <c r="G27" s="103" t="s">
        <v>183</v>
      </c>
      <c r="H27" s="22">
        <v>3781.85</v>
      </c>
      <c r="I27" s="22">
        <v>3781.85</v>
      </c>
      <c r="J27" s="22">
        <v>945.46</v>
      </c>
      <c r="K27" s="22"/>
      <c r="L27" s="22">
        <v>2836.39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ht="31.4" customHeight="1" spans="1:23">
      <c r="A28" s="110" t="s">
        <v>46</v>
      </c>
      <c r="B28" s="104" t="s">
        <v>174</v>
      </c>
      <c r="C28" s="103" t="s">
        <v>175</v>
      </c>
      <c r="D28" s="103" t="s">
        <v>85</v>
      </c>
      <c r="E28" s="103" t="s">
        <v>86</v>
      </c>
      <c r="F28" s="103" t="s">
        <v>184</v>
      </c>
      <c r="G28" s="103" t="s">
        <v>185</v>
      </c>
      <c r="H28" s="22">
        <v>3681.95</v>
      </c>
      <c r="I28" s="22">
        <v>3681.95</v>
      </c>
      <c r="J28" s="22">
        <v>920.49</v>
      </c>
      <c r="K28" s="22"/>
      <c r="L28" s="22">
        <v>2761.46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ht="31.4" customHeight="1" spans="1:23">
      <c r="A29" s="110" t="s">
        <v>46</v>
      </c>
      <c r="B29" s="104" t="s">
        <v>174</v>
      </c>
      <c r="C29" s="103" t="s">
        <v>175</v>
      </c>
      <c r="D29" s="103" t="s">
        <v>85</v>
      </c>
      <c r="E29" s="103" t="s">
        <v>86</v>
      </c>
      <c r="F29" s="103" t="s">
        <v>186</v>
      </c>
      <c r="G29" s="103" t="s">
        <v>187</v>
      </c>
      <c r="H29" s="22">
        <v>7356.24</v>
      </c>
      <c r="I29" s="22">
        <v>7356.24</v>
      </c>
      <c r="J29" s="22">
        <v>1839.06</v>
      </c>
      <c r="K29" s="22"/>
      <c r="L29" s="22">
        <v>5517.18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ht="31.4" customHeight="1" spans="1:23">
      <c r="A30" s="110" t="s">
        <v>46</v>
      </c>
      <c r="B30" s="104" t="s">
        <v>174</v>
      </c>
      <c r="C30" s="103" t="s">
        <v>175</v>
      </c>
      <c r="D30" s="103" t="s">
        <v>85</v>
      </c>
      <c r="E30" s="103" t="s">
        <v>86</v>
      </c>
      <c r="F30" s="103" t="s">
        <v>188</v>
      </c>
      <c r="G30" s="103" t="s">
        <v>189</v>
      </c>
      <c r="H30" s="22">
        <v>69723.56</v>
      </c>
      <c r="I30" s="22">
        <v>69723.56</v>
      </c>
      <c r="J30" s="22">
        <v>17430.89</v>
      </c>
      <c r="K30" s="22"/>
      <c r="L30" s="22">
        <v>52292.67</v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ht="31.4" customHeight="1" spans="1:23">
      <c r="A31" s="110" t="s">
        <v>46</v>
      </c>
      <c r="B31" s="104" t="s">
        <v>174</v>
      </c>
      <c r="C31" s="103" t="s">
        <v>175</v>
      </c>
      <c r="D31" s="103" t="s">
        <v>85</v>
      </c>
      <c r="E31" s="103" t="s">
        <v>86</v>
      </c>
      <c r="F31" s="103" t="s">
        <v>190</v>
      </c>
      <c r="G31" s="103" t="s">
        <v>191</v>
      </c>
      <c r="H31" s="22">
        <v>1767.92</v>
      </c>
      <c r="I31" s="22">
        <v>1767.92</v>
      </c>
      <c r="J31" s="22">
        <v>441.98</v>
      </c>
      <c r="K31" s="22"/>
      <c r="L31" s="22">
        <v>1325.94</v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  <row r="32" ht="31.4" customHeight="1" spans="1:23">
      <c r="A32" s="110" t="s">
        <v>46</v>
      </c>
      <c r="B32" s="104" t="s">
        <v>174</v>
      </c>
      <c r="C32" s="103" t="s">
        <v>175</v>
      </c>
      <c r="D32" s="103" t="s">
        <v>85</v>
      </c>
      <c r="E32" s="103" t="s">
        <v>86</v>
      </c>
      <c r="F32" s="103" t="s">
        <v>192</v>
      </c>
      <c r="G32" s="103" t="s">
        <v>193</v>
      </c>
      <c r="H32" s="22">
        <v>419</v>
      </c>
      <c r="I32" s="22">
        <v>419</v>
      </c>
      <c r="J32" s="22">
        <v>104.75</v>
      </c>
      <c r="K32" s="22"/>
      <c r="L32" s="22">
        <v>314.25</v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</row>
    <row r="33" ht="31.4" customHeight="1" spans="1:23">
      <c r="A33" s="110" t="s">
        <v>46</v>
      </c>
      <c r="B33" s="104" t="s">
        <v>174</v>
      </c>
      <c r="C33" s="103" t="s">
        <v>175</v>
      </c>
      <c r="D33" s="103" t="s">
        <v>85</v>
      </c>
      <c r="E33" s="103" t="s">
        <v>86</v>
      </c>
      <c r="F33" s="103" t="s">
        <v>194</v>
      </c>
      <c r="G33" s="103" t="s">
        <v>195</v>
      </c>
      <c r="H33" s="22">
        <v>45018.18</v>
      </c>
      <c r="I33" s="22">
        <v>45018.18</v>
      </c>
      <c r="J33" s="22">
        <v>11254.55</v>
      </c>
      <c r="K33" s="22"/>
      <c r="L33" s="22">
        <v>33763.63</v>
      </c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</row>
    <row r="34" ht="31.4" customHeight="1" spans="1:23">
      <c r="A34" s="110" t="s">
        <v>46</v>
      </c>
      <c r="B34" s="104" t="s">
        <v>174</v>
      </c>
      <c r="C34" s="103" t="s">
        <v>175</v>
      </c>
      <c r="D34" s="103" t="s">
        <v>85</v>
      </c>
      <c r="E34" s="103" t="s">
        <v>86</v>
      </c>
      <c r="F34" s="103" t="s">
        <v>169</v>
      </c>
      <c r="G34" s="103" t="s">
        <v>170</v>
      </c>
      <c r="H34" s="22">
        <v>3900</v>
      </c>
      <c r="I34" s="22">
        <v>3900</v>
      </c>
      <c r="J34" s="22">
        <v>975</v>
      </c>
      <c r="K34" s="22"/>
      <c r="L34" s="22">
        <v>2925</v>
      </c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</row>
    <row r="35" ht="31.4" customHeight="1" spans="1:23">
      <c r="A35" s="110" t="s">
        <v>46</v>
      </c>
      <c r="B35" s="104" t="s">
        <v>196</v>
      </c>
      <c r="C35" s="103" t="s">
        <v>197</v>
      </c>
      <c r="D35" s="103" t="s">
        <v>85</v>
      </c>
      <c r="E35" s="103" t="s">
        <v>86</v>
      </c>
      <c r="F35" s="103" t="s">
        <v>149</v>
      </c>
      <c r="G35" s="103" t="s">
        <v>150</v>
      </c>
      <c r="H35" s="22">
        <v>148050</v>
      </c>
      <c r="I35" s="22">
        <v>148050</v>
      </c>
      <c r="J35" s="22">
        <v>37012.5</v>
      </c>
      <c r="K35" s="22"/>
      <c r="L35" s="22">
        <v>111037.5</v>
      </c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</row>
    <row r="36" ht="18.75" customHeight="1" spans="1:23">
      <c r="A36" s="29" t="s">
        <v>93</v>
      </c>
      <c r="B36" s="30"/>
      <c r="C36" s="30"/>
      <c r="D36" s="30"/>
      <c r="E36" s="30"/>
      <c r="F36" s="30"/>
      <c r="G36" s="31"/>
      <c r="H36" s="22">
        <v>3436772.21</v>
      </c>
      <c r="I36" s="22">
        <v>3436772.21</v>
      </c>
      <c r="J36" s="22">
        <v>868553.06</v>
      </c>
      <c r="K36" s="22"/>
      <c r="L36" s="22">
        <v>2568219.15</v>
      </c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</row>
  </sheetData>
  <mergeCells count="30">
    <mergeCell ref="A2:W2"/>
    <mergeCell ref="A3:G3"/>
    <mergeCell ref="H4:W4"/>
    <mergeCell ref="I5:M5"/>
    <mergeCell ref="N5:P5"/>
    <mergeCell ref="R5:W5"/>
    <mergeCell ref="A36:G3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3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4.575" customWidth="1"/>
    <col min="2" max="2" width="21.0333333333333" customWidth="1"/>
    <col min="3" max="3" width="31.3083333333333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666666666667" customWidth="1"/>
    <col min="17" max="17" width="13.6" customWidth="1"/>
    <col min="18" max="23" width="15.1666666666667" customWidth="1"/>
  </cols>
  <sheetData>
    <row r="1" ht="13.5" customHeight="1" spans="5:23">
      <c r="E1" s="1"/>
      <c r="F1" s="1"/>
      <c r="G1" s="1"/>
      <c r="H1" s="1"/>
      <c r="U1" s="108"/>
      <c r="W1" s="51" t="s">
        <v>198</v>
      </c>
    </row>
    <row r="2" ht="27.75" customHeight="1" spans="1:23">
      <c r="A2" s="26" t="s">
        <v>199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 t="shared" ref="A3:B3" si="0">"单位名称："&amp;"云南省交通运输厅机关服务中心"</f>
        <v>单位名称：云南省交通运输厅机关服务中心</v>
      </c>
      <c r="B3" s="102" t="str">
        <f t="shared" si="0"/>
        <v>单位名称：云南省交通运输厅机关服务中心</v>
      </c>
      <c r="C3" s="102"/>
      <c r="D3" s="102"/>
      <c r="E3" s="102"/>
      <c r="F3" s="102"/>
      <c r="G3" s="102"/>
      <c r="H3" s="102"/>
      <c r="I3" s="102"/>
      <c r="J3" s="6"/>
      <c r="K3" s="6"/>
      <c r="L3" s="6"/>
      <c r="M3" s="6"/>
      <c r="N3" s="6"/>
      <c r="O3" s="6"/>
      <c r="P3" s="6"/>
      <c r="Q3" s="6"/>
      <c r="U3" s="108"/>
      <c r="W3" s="98" t="s">
        <v>118</v>
      </c>
    </row>
    <row r="4" ht="21.75" customHeight="1" spans="1:23">
      <c r="A4" s="8" t="s">
        <v>200</v>
      </c>
      <c r="B4" s="8" t="s">
        <v>129</v>
      </c>
      <c r="C4" s="8" t="s">
        <v>130</v>
      </c>
      <c r="D4" s="8" t="s">
        <v>201</v>
      </c>
      <c r="E4" s="9" t="s">
        <v>131</v>
      </c>
      <c r="F4" s="9" t="s">
        <v>132</v>
      </c>
      <c r="G4" s="9" t="s">
        <v>133</v>
      </c>
      <c r="H4" s="9" t="s">
        <v>134</v>
      </c>
      <c r="I4" s="58" t="s">
        <v>31</v>
      </c>
      <c r="J4" s="58" t="s">
        <v>202</v>
      </c>
      <c r="K4" s="58"/>
      <c r="L4" s="58"/>
      <c r="M4" s="58"/>
      <c r="N4" s="105" t="s">
        <v>136</v>
      </c>
      <c r="O4" s="105"/>
      <c r="P4" s="105"/>
      <c r="Q4" s="9" t="s">
        <v>37</v>
      </c>
      <c r="R4" s="10" t="s">
        <v>52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58"/>
      <c r="J5" s="43" t="s">
        <v>34</v>
      </c>
      <c r="K5" s="43"/>
      <c r="L5" s="43" t="s">
        <v>35</v>
      </c>
      <c r="M5" s="43" t="s">
        <v>36</v>
      </c>
      <c r="N5" s="106" t="s">
        <v>34</v>
      </c>
      <c r="O5" s="106" t="s">
        <v>35</v>
      </c>
      <c r="P5" s="106" t="s">
        <v>36</v>
      </c>
      <c r="Q5" s="14"/>
      <c r="R5" s="9" t="s">
        <v>33</v>
      </c>
      <c r="S5" s="9" t="s">
        <v>44</v>
      </c>
      <c r="T5" s="9" t="s">
        <v>142</v>
      </c>
      <c r="U5" s="9" t="s">
        <v>40</v>
      </c>
      <c r="V5" s="9" t="s">
        <v>41</v>
      </c>
      <c r="W5" s="9" t="s">
        <v>42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58"/>
      <c r="J6" s="43" t="s">
        <v>33</v>
      </c>
      <c r="K6" s="43" t="s">
        <v>203</v>
      </c>
      <c r="L6" s="43"/>
      <c r="M6" s="43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2.9" customHeight="1" spans="1:23">
      <c r="A8" s="103"/>
      <c r="B8" s="104"/>
      <c r="C8" s="103" t="s">
        <v>204</v>
      </c>
      <c r="D8" s="103"/>
      <c r="E8" s="103"/>
      <c r="F8" s="103"/>
      <c r="G8" s="103"/>
      <c r="H8" s="103"/>
      <c r="I8" s="107">
        <v>4571700</v>
      </c>
      <c r="J8" s="107">
        <v>4571700</v>
      </c>
      <c r="K8" s="107">
        <v>4571700</v>
      </c>
      <c r="L8" s="107"/>
      <c r="M8" s="107"/>
      <c r="N8" s="107"/>
      <c r="O8" s="107"/>
      <c r="P8" s="107"/>
      <c r="Q8" s="107"/>
      <c r="R8" s="107"/>
      <c r="S8" s="107"/>
      <c r="T8" s="107"/>
      <c r="U8" s="86"/>
      <c r="V8" s="107"/>
      <c r="W8" s="107"/>
    </row>
    <row r="9" ht="32.9" customHeight="1" spans="1:23">
      <c r="A9" s="103" t="s">
        <v>205</v>
      </c>
      <c r="B9" s="104" t="s">
        <v>206</v>
      </c>
      <c r="C9" s="103" t="s">
        <v>204</v>
      </c>
      <c r="D9" s="103" t="s">
        <v>46</v>
      </c>
      <c r="E9" s="103" t="s">
        <v>85</v>
      </c>
      <c r="F9" s="103" t="s">
        <v>86</v>
      </c>
      <c r="G9" s="103" t="s">
        <v>184</v>
      </c>
      <c r="H9" s="103" t="s">
        <v>185</v>
      </c>
      <c r="I9" s="107">
        <v>514300</v>
      </c>
      <c r="J9" s="107">
        <v>514300</v>
      </c>
      <c r="K9" s="107">
        <v>514300</v>
      </c>
      <c r="L9" s="107"/>
      <c r="M9" s="107"/>
      <c r="N9" s="107"/>
      <c r="O9" s="107"/>
      <c r="P9" s="107"/>
      <c r="Q9" s="107"/>
      <c r="R9" s="107"/>
      <c r="S9" s="107"/>
      <c r="T9" s="107"/>
      <c r="U9" s="86"/>
      <c r="V9" s="107"/>
      <c r="W9" s="107"/>
    </row>
    <row r="10" ht="32.9" customHeight="1" spans="1:23">
      <c r="A10" s="103" t="s">
        <v>205</v>
      </c>
      <c r="B10" s="104" t="s">
        <v>206</v>
      </c>
      <c r="C10" s="103" t="s">
        <v>204</v>
      </c>
      <c r="D10" s="103" t="s">
        <v>46</v>
      </c>
      <c r="E10" s="103" t="s">
        <v>85</v>
      </c>
      <c r="F10" s="103" t="s">
        <v>86</v>
      </c>
      <c r="G10" s="103" t="s">
        <v>207</v>
      </c>
      <c r="H10" s="103" t="s">
        <v>208</v>
      </c>
      <c r="I10" s="107">
        <v>2119800</v>
      </c>
      <c r="J10" s="107">
        <v>2119800</v>
      </c>
      <c r="K10" s="107">
        <v>2119800</v>
      </c>
      <c r="L10" s="107"/>
      <c r="M10" s="107"/>
      <c r="N10" s="107"/>
      <c r="O10" s="107"/>
      <c r="P10" s="107"/>
      <c r="Q10" s="107"/>
      <c r="R10" s="107"/>
      <c r="S10" s="107"/>
      <c r="T10" s="107"/>
      <c r="U10" s="86"/>
      <c r="V10" s="107"/>
      <c r="W10" s="107"/>
    </row>
    <row r="11" ht="32.9" customHeight="1" spans="1:23">
      <c r="A11" s="103" t="s">
        <v>205</v>
      </c>
      <c r="B11" s="104" t="s">
        <v>206</v>
      </c>
      <c r="C11" s="103" t="s">
        <v>204</v>
      </c>
      <c r="D11" s="103" t="s">
        <v>46</v>
      </c>
      <c r="E11" s="103" t="s">
        <v>85</v>
      </c>
      <c r="F11" s="103" t="s">
        <v>86</v>
      </c>
      <c r="G11" s="103" t="s">
        <v>190</v>
      </c>
      <c r="H11" s="103" t="s">
        <v>191</v>
      </c>
      <c r="I11" s="107">
        <v>366465</v>
      </c>
      <c r="J11" s="107">
        <v>366465</v>
      </c>
      <c r="K11" s="107">
        <v>366465</v>
      </c>
      <c r="L11" s="107"/>
      <c r="M11" s="107"/>
      <c r="N11" s="107"/>
      <c r="O11" s="107"/>
      <c r="P11" s="107"/>
      <c r="Q11" s="107"/>
      <c r="R11" s="107"/>
      <c r="S11" s="107"/>
      <c r="T11" s="107"/>
      <c r="U11" s="86"/>
      <c r="V11" s="107"/>
      <c r="W11" s="107"/>
    </row>
    <row r="12" ht="32.9" customHeight="1" spans="1:23">
      <c r="A12" s="103" t="s">
        <v>205</v>
      </c>
      <c r="B12" s="104" t="s">
        <v>206</v>
      </c>
      <c r="C12" s="103" t="s">
        <v>204</v>
      </c>
      <c r="D12" s="103" t="s">
        <v>46</v>
      </c>
      <c r="E12" s="103" t="s">
        <v>85</v>
      </c>
      <c r="F12" s="103" t="s">
        <v>86</v>
      </c>
      <c r="G12" s="103" t="s">
        <v>209</v>
      </c>
      <c r="H12" s="103" t="s">
        <v>210</v>
      </c>
      <c r="I12" s="107">
        <v>1571135</v>
      </c>
      <c r="J12" s="107">
        <v>1571135</v>
      </c>
      <c r="K12" s="107">
        <v>1571135</v>
      </c>
      <c r="L12" s="107"/>
      <c r="M12" s="107"/>
      <c r="N12" s="107"/>
      <c r="O12" s="107"/>
      <c r="P12" s="107"/>
      <c r="Q12" s="107"/>
      <c r="R12" s="107"/>
      <c r="S12" s="107"/>
      <c r="T12" s="107"/>
      <c r="U12" s="86"/>
      <c r="V12" s="107"/>
      <c r="W12" s="107"/>
    </row>
    <row r="13" ht="18.75" customHeight="1" spans="1:23">
      <c r="A13" s="29" t="s">
        <v>93</v>
      </c>
      <c r="B13" s="30"/>
      <c r="C13" s="30"/>
      <c r="D13" s="30"/>
      <c r="E13" s="30"/>
      <c r="F13" s="30"/>
      <c r="G13" s="30"/>
      <c r="H13" s="31"/>
      <c r="I13" s="107">
        <v>4571700</v>
      </c>
      <c r="J13" s="107">
        <v>4571700</v>
      </c>
      <c r="K13" s="107">
        <v>4571700</v>
      </c>
      <c r="L13" s="107"/>
      <c r="M13" s="107"/>
      <c r="N13" s="107"/>
      <c r="O13" s="107"/>
      <c r="P13" s="107"/>
      <c r="Q13" s="107"/>
      <c r="R13" s="107"/>
      <c r="S13" s="107"/>
      <c r="T13" s="107"/>
      <c r="U13" s="86"/>
      <c r="V13" s="107"/>
      <c r="W13" s="107"/>
    </row>
  </sheetData>
  <mergeCells count="28">
    <mergeCell ref="A2:W2"/>
    <mergeCell ref="A3:I3"/>
    <mergeCell ref="J4:M4"/>
    <mergeCell ref="N4:P4"/>
    <mergeCell ref="R4:W4"/>
    <mergeCell ref="J5:K5"/>
    <mergeCell ref="A13:H1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4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7.1666666666667" customWidth="1"/>
    <col min="4" max="4" width="21.0333333333333" customWidth="1"/>
    <col min="5" max="5" width="23.575" customWidth="1"/>
    <col min="6" max="6" width="11.2833333333333" customWidth="1"/>
    <col min="7" max="7" width="10.3083333333333" customWidth="1"/>
    <col min="8" max="8" width="9.30833333333333" customWidth="1"/>
    <col min="9" max="9" width="13.425" customWidth="1"/>
    <col min="10" max="10" width="27.45" customWidth="1"/>
  </cols>
  <sheetData>
    <row r="1" customHeight="1" spans="10:10">
      <c r="J1" s="50" t="s">
        <v>211</v>
      </c>
    </row>
    <row r="2" ht="28.5" customHeight="1" spans="1:10">
      <c r="A2" s="41" t="s">
        <v>212</v>
      </c>
      <c r="B2" s="26"/>
      <c r="C2" s="26"/>
      <c r="D2" s="26"/>
      <c r="E2" s="26"/>
      <c r="F2" s="42"/>
      <c r="G2" s="26"/>
      <c r="H2" s="42"/>
      <c r="I2" s="42"/>
      <c r="J2" s="26"/>
    </row>
    <row r="3" ht="15" customHeight="1" spans="1:1">
      <c r="A3" s="4" t="str">
        <f>"单位名称："&amp;"云南省交通运输厅机关服务中心"</f>
        <v>单位名称：云南省交通运输厅机关服务中心</v>
      </c>
    </row>
    <row r="4" ht="14.25" customHeight="1" spans="1:10">
      <c r="A4" s="43" t="s">
        <v>213</v>
      </c>
      <c r="B4" s="43" t="s">
        <v>214</v>
      </c>
      <c r="C4" s="43" t="s">
        <v>215</v>
      </c>
      <c r="D4" s="43" t="s">
        <v>216</v>
      </c>
      <c r="E4" s="43" t="s">
        <v>217</v>
      </c>
      <c r="F4" s="44" t="s">
        <v>218</v>
      </c>
      <c r="G4" s="43" t="s">
        <v>219</v>
      </c>
      <c r="H4" s="44" t="s">
        <v>220</v>
      </c>
      <c r="I4" s="44" t="s">
        <v>221</v>
      </c>
      <c r="J4" s="43" t="s">
        <v>222</v>
      </c>
    </row>
    <row r="5" ht="14.25" customHeight="1" spans="1:10">
      <c r="A5" s="43">
        <v>1</v>
      </c>
      <c r="B5" s="43">
        <v>2</v>
      </c>
      <c r="C5" s="43">
        <v>3</v>
      </c>
      <c r="D5" s="43">
        <v>4</v>
      </c>
      <c r="E5" s="43">
        <v>5</v>
      </c>
      <c r="F5" s="44">
        <v>6</v>
      </c>
      <c r="G5" s="43">
        <v>7</v>
      </c>
      <c r="H5" s="44">
        <v>8</v>
      </c>
      <c r="I5" s="44">
        <v>9</v>
      </c>
      <c r="J5" s="43">
        <v>10</v>
      </c>
    </row>
    <row r="6" ht="15" customHeight="1" spans="1:10">
      <c r="A6" s="45" t="s">
        <v>46</v>
      </c>
      <c r="B6" s="46"/>
      <c r="C6" s="46"/>
      <c r="D6" s="46"/>
      <c r="E6" s="47"/>
      <c r="F6" s="48"/>
      <c r="G6" s="47"/>
      <c r="H6" s="48"/>
      <c r="I6" s="48"/>
      <c r="J6" s="47"/>
    </row>
    <row r="7" ht="33.75" customHeight="1" spans="1:10">
      <c r="A7" s="101" t="s">
        <v>204</v>
      </c>
      <c r="B7" s="49" t="s">
        <v>223</v>
      </c>
      <c r="C7" s="49" t="s">
        <v>224</v>
      </c>
      <c r="D7" s="49" t="s">
        <v>225</v>
      </c>
      <c r="E7" s="45" t="s">
        <v>226</v>
      </c>
      <c r="F7" s="49" t="s">
        <v>227</v>
      </c>
      <c r="G7" s="45" t="s">
        <v>228</v>
      </c>
      <c r="H7" s="49" t="s">
        <v>229</v>
      </c>
      <c r="I7" s="49" t="s">
        <v>230</v>
      </c>
      <c r="J7" s="45" t="s">
        <v>231</v>
      </c>
    </row>
    <row r="8" ht="33.75" customHeight="1" spans="1:10">
      <c r="A8" s="101" t="s">
        <v>204</v>
      </c>
      <c r="B8" s="49" t="s">
        <v>223</v>
      </c>
      <c r="C8" s="49" t="s">
        <v>224</v>
      </c>
      <c r="D8" s="49" t="s">
        <v>225</v>
      </c>
      <c r="E8" s="45" t="s">
        <v>232</v>
      </c>
      <c r="F8" s="49" t="s">
        <v>227</v>
      </c>
      <c r="G8" s="45" t="s">
        <v>233</v>
      </c>
      <c r="H8" s="49" t="s">
        <v>234</v>
      </c>
      <c r="I8" s="49" t="s">
        <v>230</v>
      </c>
      <c r="J8" s="45" t="s">
        <v>235</v>
      </c>
    </row>
    <row r="9" ht="33.75" customHeight="1" spans="1:10">
      <c r="A9" s="101" t="s">
        <v>204</v>
      </c>
      <c r="B9" s="49" t="s">
        <v>223</v>
      </c>
      <c r="C9" s="49" t="s">
        <v>224</v>
      </c>
      <c r="D9" s="49" t="s">
        <v>225</v>
      </c>
      <c r="E9" s="45" t="s">
        <v>236</v>
      </c>
      <c r="F9" s="49" t="s">
        <v>227</v>
      </c>
      <c r="G9" s="45" t="s">
        <v>237</v>
      </c>
      <c r="H9" s="49" t="s">
        <v>238</v>
      </c>
      <c r="I9" s="49" t="s">
        <v>230</v>
      </c>
      <c r="J9" s="45" t="s">
        <v>239</v>
      </c>
    </row>
    <row r="10" ht="33.75" customHeight="1" spans="1:10">
      <c r="A10" s="101" t="s">
        <v>204</v>
      </c>
      <c r="B10" s="49" t="s">
        <v>223</v>
      </c>
      <c r="C10" s="49" t="s">
        <v>224</v>
      </c>
      <c r="D10" s="49" t="s">
        <v>225</v>
      </c>
      <c r="E10" s="45" t="s">
        <v>240</v>
      </c>
      <c r="F10" s="49" t="s">
        <v>227</v>
      </c>
      <c r="G10" s="45" t="s">
        <v>110</v>
      </c>
      <c r="H10" s="49" t="s">
        <v>241</v>
      </c>
      <c r="I10" s="49" t="s">
        <v>230</v>
      </c>
      <c r="J10" s="45" t="s">
        <v>242</v>
      </c>
    </row>
    <row r="11" ht="33.75" customHeight="1" spans="1:10">
      <c r="A11" s="101" t="s">
        <v>204</v>
      </c>
      <c r="B11" s="49" t="s">
        <v>223</v>
      </c>
      <c r="C11" s="49" t="s">
        <v>224</v>
      </c>
      <c r="D11" s="49" t="s">
        <v>225</v>
      </c>
      <c r="E11" s="45" t="s">
        <v>243</v>
      </c>
      <c r="F11" s="49" t="s">
        <v>244</v>
      </c>
      <c r="G11" s="45" t="s">
        <v>245</v>
      </c>
      <c r="H11" s="49" t="s">
        <v>246</v>
      </c>
      <c r="I11" s="49" t="s">
        <v>230</v>
      </c>
      <c r="J11" s="45" t="s">
        <v>247</v>
      </c>
    </row>
    <row r="12" ht="33.75" customHeight="1" spans="1:10">
      <c r="A12" s="101" t="s">
        <v>204</v>
      </c>
      <c r="B12" s="49" t="s">
        <v>223</v>
      </c>
      <c r="C12" s="49" t="s">
        <v>224</v>
      </c>
      <c r="D12" s="49" t="s">
        <v>225</v>
      </c>
      <c r="E12" s="45" t="s">
        <v>248</v>
      </c>
      <c r="F12" s="49" t="s">
        <v>227</v>
      </c>
      <c r="G12" s="45" t="s">
        <v>237</v>
      </c>
      <c r="H12" s="49" t="s">
        <v>238</v>
      </c>
      <c r="I12" s="49" t="s">
        <v>230</v>
      </c>
      <c r="J12" s="45" t="s">
        <v>249</v>
      </c>
    </row>
    <row r="13" ht="33.75" customHeight="1" spans="1:10">
      <c r="A13" s="101" t="s">
        <v>204</v>
      </c>
      <c r="B13" s="49" t="s">
        <v>223</v>
      </c>
      <c r="C13" s="49" t="s">
        <v>224</v>
      </c>
      <c r="D13" s="49" t="s">
        <v>225</v>
      </c>
      <c r="E13" s="45" t="s">
        <v>250</v>
      </c>
      <c r="F13" s="49" t="s">
        <v>227</v>
      </c>
      <c r="G13" s="45" t="s">
        <v>115</v>
      </c>
      <c r="H13" s="49" t="s">
        <v>241</v>
      </c>
      <c r="I13" s="49" t="s">
        <v>230</v>
      </c>
      <c r="J13" s="45" t="s">
        <v>251</v>
      </c>
    </row>
    <row r="14" ht="33.75" customHeight="1" spans="1:10">
      <c r="A14" s="101" t="s">
        <v>204</v>
      </c>
      <c r="B14" s="49" t="s">
        <v>223</v>
      </c>
      <c r="C14" s="49" t="s">
        <v>224</v>
      </c>
      <c r="D14" s="49" t="s">
        <v>252</v>
      </c>
      <c r="E14" s="45" t="s">
        <v>253</v>
      </c>
      <c r="F14" s="49" t="s">
        <v>227</v>
      </c>
      <c r="G14" s="45" t="s">
        <v>237</v>
      </c>
      <c r="H14" s="49" t="s">
        <v>238</v>
      </c>
      <c r="I14" s="49" t="s">
        <v>230</v>
      </c>
      <c r="J14" s="45" t="s">
        <v>254</v>
      </c>
    </row>
    <row r="15" ht="33.75" customHeight="1" spans="1:10">
      <c r="A15" s="101" t="s">
        <v>204</v>
      </c>
      <c r="B15" s="49" t="s">
        <v>223</v>
      </c>
      <c r="C15" s="49" t="s">
        <v>224</v>
      </c>
      <c r="D15" s="49" t="s">
        <v>252</v>
      </c>
      <c r="E15" s="45" t="s">
        <v>255</v>
      </c>
      <c r="F15" s="49" t="s">
        <v>227</v>
      </c>
      <c r="G15" s="45" t="s">
        <v>237</v>
      </c>
      <c r="H15" s="49" t="s">
        <v>238</v>
      </c>
      <c r="I15" s="49" t="s">
        <v>230</v>
      </c>
      <c r="J15" s="45" t="s">
        <v>256</v>
      </c>
    </row>
    <row r="16" ht="33.75" customHeight="1" spans="1:10">
      <c r="A16" s="101" t="s">
        <v>204</v>
      </c>
      <c r="B16" s="49" t="s">
        <v>223</v>
      </c>
      <c r="C16" s="49" t="s">
        <v>224</v>
      </c>
      <c r="D16" s="49" t="s">
        <v>252</v>
      </c>
      <c r="E16" s="45" t="s">
        <v>257</v>
      </c>
      <c r="F16" s="49" t="s">
        <v>227</v>
      </c>
      <c r="G16" s="45" t="s">
        <v>258</v>
      </c>
      <c r="H16" s="49" t="s">
        <v>238</v>
      </c>
      <c r="I16" s="49" t="s">
        <v>230</v>
      </c>
      <c r="J16" s="45" t="s">
        <v>259</v>
      </c>
    </row>
    <row r="17" ht="33.75" customHeight="1" spans="1:10">
      <c r="A17" s="101" t="s">
        <v>204</v>
      </c>
      <c r="B17" s="49" t="s">
        <v>223</v>
      </c>
      <c r="C17" s="49" t="s">
        <v>224</v>
      </c>
      <c r="D17" s="49" t="s">
        <v>252</v>
      </c>
      <c r="E17" s="45" t="s">
        <v>260</v>
      </c>
      <c r="F17" s="49" t="s">
        <v>227</v>
      </c>
      <c r="G17" s="45" t="s">
        <v>237</v>
      </c>
      <c r="H17" s="49" t="s">
        <v>238</v>
      </c>
      <c r="I17" s="49" t="s">
        <v>230</v>
      </c>
      <c r="J17" s="45" t="s">
        <v>261</v>
      </c>
    </row>
    <row r="18" ht="33.75" customHeight="1" spans="1:10">
      <c r="A18" s="101" t="s">
        <v>204</v>
      </c>
      <c r="B18" s="49" t="s">
        <v>223</v>
      </c>
      <c r="C18" s="49" t="s">
        <v>224</v>
      </c>
      <c r="D18" s="49" t="s">
        <v>262</v>
      </c>
      <c r="E18" s="45" t="s">
        <v>263</v>
      </c>
      <c r="F18" s="49" t="s">
        <v>227</v>
      </c>
      <c r="G18" s="45" t="s">
        <v>237</v>
      </c>
      <c r="H18" s="49" t="s">
        <v>238</v>
      </c>
      <c r="I18" s="49" t="s">
        <v>230</v>
      </c>
      <c r="J18" s="45" t="s">
        <v>264</v>
      </c>
    </row>
    <row r="19" ht="33.75" customHeight="1" spans="1:10">
      <c r="A19" s="101" t="s">
        <v>204</v>
      </c>
      <c r="B19" s="49" t="s">
        <v>223</v>
      </c>
      <c r="C19" s="49" t="s">
        <v>265</v>
      </c>
      <c r="D19" s="49" t="s">
        <v>266</v>
      </c>
      <c r="E19" s="45" t="s">
        <v>267</v>
      </c>
      <c r="F19" s="49" t="s">
        <v>268</v>
      </c>
      <c r="G19" s="45" t="s">
        <v>269</v>
      </c>
      <c r="H19" s="49"/>
      <c r="I19" s="49" t="s">
        <v>270</v>
      </c>
      <c r="J19" s="45" t="s">
        <v>271</v>
      </c>
    </row>
    <row r="20" ht="33.75" customHeight="1" spans="1:10">
      <c r="A20" s="101" t="s">
        <v>204</v>
      </c>
      <c r="B20" s="49" t="s">
        <v>223</v>
      </c>
      <c r="C20" s="49" t="s">
        <v>265</v>
      </c>
      <c r="D20" s="49" t="s">
        <v>266</v>
      </c>
      <c r="E20" s="45" t="s">
        <v>272</v>
      </c>
      <c r="F20" s="49" t="s">
        <v>268</v>
      </c>
      <c r="G20" s="45" t="s">
        <v>273</v>
      </c>
      <c r="H20" s="49" t="s">
        <v>229</v>
      </c>
      <c r="I20" s="49" t="s">
        <v>230</v>
      </c>
      <c r="J20" s="45" t="s">
        <v>274</v>
      </c>
    </row>
    <row r="21" ht="33.75" customHeight="1" spans="1:10">
      <c r="A21" s="101" t="s">
        <v>204</v>
      </c>
      <c r="B21" s="49" t="s">
        <v>223</v>
      </c>
      <c r="C21" s="49" t="s">
        <v>265</v>
      </c>
      <c r="D21" s="49" t="s">
        <v>266</v>
      </c>
      <c r="E21" s="45" t="s">
        <v>275</v>
      </c>
      <c r="F21" s="49" t="s">
        <v>244</v>
      </c>
      <c r="G21" s="45" t="s">
        <v>112</v>
      </c>
      <c r="H21" s="49" t="s">
        <v>229</v>
      </c>
      <c r="I21" s="49" t="s">
        <v>230</v>
      </c>
      <c r="J21" s="45" t="s">
        <v>276</v>
      </c>
    </row>
    <row r="22" ht="33.75" customHeight="1" spans="1:10">
      <c r="A22" s="101" t="s">
        <v>204</v>
      </c>
      <c r="B22" s="49" t="s">
        <v>223</v>
      </c>
      <c r="C22" s="49" t="s">
        <v>265</v>
      </c>
      <c r="D22" s="49" t="s">
        <v>266</v>
      </c>
      <c r="E22" s="45" t="s">
        <v>277</v>
      </c>
      <c r="F22" s="49" t="s">
        <v>227</v>
      </c>
      <c r="G22" s="45" t="s">
        <v>258</v>
      </c>
      <c r="H22" s="49" t="s">
        <v>238</v>
      </c>
      <c r="I22" s="49" t="s">
        <v>270</v>
      </c>
      <c r="J22" s="45" t="s">
        <v>278</v>
      </c>
    </row>
    <row r="23" ht="33.75" customHeight="1" spans="1:10">
      <c r="A23" s="101" t="s">
        <v>204</v>
      </c>
      <c r="B23" s="49" t="s">
        <v>223</v>
      </c>
      <c r="C23" s="49" t="s">
        <v>279</v>
      </c>
      <c r="D23" s="49" t="s">
        <v>280</v>
      </c>
      <c r="E23" s="45" t="s">
        <v>281</v>
      </c>
      <c r="F23" s="49" t="s">
        <v>227</v>
      </c>
      <c r="G23" s="45" t="s">
        <v>282</v>
      </c>
      <c r="H23" s="49" t="s">
        <v>238</v>
      </c>
      <c r="I23" s="49" t="s">
        <v>230</v>
      </c>
      <c r="J23" s="45" t="s">
        <v>283</v>
      </c>
    </row>
    <row r="24" ht="33.75" customHeight="1" spans="1:10">
      <c r="A24" s="101" t="s">
        <v>204</v>
      </c>
      <c r="B24" s="49" t="s">
        <v>223</v>
      </c>
      <c r="C24" s="49" t="s">
        <v>279</v>
      </c>
      <c r="D24" s="49" t="s">
        <v>280</v>
      </c>
      <c r="E24" s="45" t="s">
        <v>284</v>
      </c>
      <c r="F24" s="49" t="s">
        <v>227</v>
      </c>
      <c r="G24" s="45" t="s">
        <v>258</v>
      </c>
      <c r="H24" s="49" t="s">
        <v>238</v>
      </c>
      <c r="I24" s="49" t="s">
        <v>270</v>
      </c>
      <c r="J24" s="45" t="s">
        <v>285</v>
      </c>
    </row>
  </sheetData>
  <mergeCells count="4">
    <mergeCell ref="A2:J2"/>
    <mergeCell ref="A3:H3"/>
    <mergeCell ref="A7:A24"/>
    <mergeCell ref="B7:B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吴悠</cp:lastModifiedBy>
  <dcterms:created xsi:type="dcterms:W3CDTF">2025-02-11T13:48:00Z</dcterms:created>
  <dcterms:modified xsi:type="dcterms:W3CDTF">2025-02-12T00:38:41Z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643961AB11CA414BA57B3C3E9E5A0A1F</vt:lpwstr>
  </property>
  <property fmtid="{D5CDD505-2E9C-101B-9397-08002B2CF9AE}" pid="3" name="KSOProductBuildVer">
    <vt:lpwstr>2052-11.8.2.12089</vt:lpwstr>
  </property>
</Properties>
</file>