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calcPr calcId="144525" concurrentCalc="0"/>
</workbook>
</file>

<file path=xl/sharedStrings.xml><?xml version="1.0" encoding="utf-8"?>
<sst xmlns="http://schemas.openxmlformats.org/spreadsheetml/2006/main" count="887" uniqueCount="376">
  <si>
    <t>预算01-1表</t>
  </si>
  <si>
    <t>2025年部门财务收支预算总表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</si>
  <si>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</si>
  <si>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</si>
  <si>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</si>
  <si>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</si>
  <si>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</si>
  <si>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</si>
  <si>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</si>
  <si>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</si>
  <si>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</si>
  <si>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</si>
  <si>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</si>
  <si>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</si>
  <si>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</si>
  <si>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</si>
  <si>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</si>
  <si>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</si>
  <si>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</si>
  <si>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</si>
  <si>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</si>
  <si>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</si>
  <si>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</si>
  <si>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</si>
  <si>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</si>
  <si>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</si>
  <si>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</si>
  <si>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</si>
  <si>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</si>
  <si>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</si>
  <si>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</si>
  <si>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</si>
  <si>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</si>
  <si>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</si>
  <si>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</si>
  <si>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</si>
  <si>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</si>
  <si>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</si>
  <si>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</si>
  <si>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</si>
  <si>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</si>
  <si>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</si>
  <si>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</si>
  <si>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</si>
  <si>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</si>
  <si>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123009</t>
  </si>
  <si>
    <t>云南省交通安全统筹中心</t>
  </si>
  <si>
    <t>预算01-3表</t>
  </si>
  <si>
    <t>2025年部门支出预算表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</si>
  <si>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</si>
  <si>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</si>
  <si>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</si>
  <si>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</si>
  <si>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</si>
  <si>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</si>
  <si>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</si>
  <si>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</si>
  <si>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</si>
  <si>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</si>
  <si>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</si>
  <si>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</si>
  <si>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</si>
  <si>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</si>
  <si>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</si>
  <si>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</si>
  <si>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</si>
  <si>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</si>
  <si>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</si>
  <si>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</si>
  <si>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</si>
  <si>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</si>
  <si>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</si>
  <si>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</si>
  <si>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</si>
  <si>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</si>
  <si>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</si>
  <si>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</si>
  <si>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2101102</t>
  </si>
  <si>
    <t>事业单位医疗</t>
  </si>
  <si>
    <t>2101103</t>
  </si>
  <si>
    <t>公务员医疗补助</t>
  </si>
  <si>
    <t>2101199</t>
  </si>
  <si>
    <t>其他行政事业单位医疗支出</t>
  </si>
  <si>
    <t>214</t>
  </si>
  <si>
    <t>交通运输支出</t>
  </si>
  <si>
    <t>21401</t>
  </si>
  <si>
    <t>公路水路运输</t>
  </si>
  <si>
    <t>2140110</t>
  </si>
  <si>
    <t>公路和运输安全</t>
  </si>
  <si>
    <t>221</t>
  </si>
  <si>
    <t>住房保障支出</t>
  </si>
  <si>
    <t>22102</t>
  </si>
  <si>
    <t>住房改革支出</t>
  </si>
  <si>
    <t>2210201</t>
  </si>
  <si>
    <t>住房公积金</t>
  </si>
  <si>
    <t>合  计</t>
  </si>
  <si>
    <t>预算02-1表</t>
  </si>
  <si>
    <t>2025年财政拨款收支预算总表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</si>
  <si>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</si>
  <si>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</si>
  <si>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</si>
  <si>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</si>
  <si>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</si>
  <si>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</si>
  <si>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</si>
  <si>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</si>
  <si>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</si>
  <si>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</si>
  <si>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</si>
  <si>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</si>
  <si>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</si>
  <si>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</si>
  <si>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</si>
  <si>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</si>
  <si>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</si>
  <si>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</si>
  <si>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</si>
  <si>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</si>
  <si>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</si>
  <si>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</si>
  <si>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</si>
  <si>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</si>
  <si>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</si>
  <si>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</si>
  <si>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</si>
  <si>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</si>
  <si>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</si>
  <si>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说明：云南省交通安全统筹中心2025年没有用一般公共预算安排的“三公”经费支出，故该表为空表。</t>
  </si>
  <si>
    <t>预算04表</t>
  </si>
  <si>
    <t>2025年部门基本支出预算表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</si>
  <si>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</si>
  <si>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</si>
  <si>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</si>
  <si>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</si>
  <si>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</si>
  <si>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</si>
  <si>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</si>
  <si>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</si>
  <si>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</si>
  <si>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</si>
  <si>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</si>
  <si>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</si>
  <si>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</si>
  <si>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</si>
  <si>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</si>
  <si>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530000221100000181536</t>
  </si>
  <si>
    <t>一般公用经费</t>
  </si>
  <si>
    <t>30299</t>
  </si>
  <si>
    <t>其他商品和服务支出</t>
  </si>
  <si>
    <t>30201</t>
  </si>
  <si>
    <t>办公费</t>
  </si>
  <si>
    <t>30205</t>
  </si>
  <si>
    <t>水费</t>
  </si>
  <si>
    <t>30206</t>
  </si>
  <si>
    <t>电费</t>
  </si>
  <si>
    <t>30207</t>
  </si>
  <si>
    <t>邮电费</t>
  </si>
  <si>
    <t>30211</t>
  </si>
  <si>
    <t>差旅费</t>
  </si>
  <si>
    <t>30229</t>
  </si>
  <si>
    <t>福利费</t>
  </si>
  <si>
    <t>530000221100000181546</t>
  </si>
  <si>
    <t>事业人员支出工资</t>
  </si>
  <si>
    <t>30101</t>
  </si>
  <si>
    <t>基本工资</t>
  </si>
  <si>
    <t>30102</t>
  </si>
  <si>
    <t>津贴补贴</t>
  </si>
  <si>
    <t>30103</t>
  </si>
  <si>
    <t>奖金</t>
  </si>
  <si>
    <t>30107</t>
  </si>
  <si>
    <t>绩效工资</t>
  </si>
  <si>
    <t>530000221100000181547</t>
  </si>
  <si>
    <t>社会保障缴费</t>
  </si>
  <si>
    <t>30108</t>
  </si>
  <si>
    <t>机关事业单位基本养老保险缴费</t>
  </si>
  <si>
    <t>30112</t>
  </si>
  <si>
    <t>其他社会保障缴费</t>
  </si>
  <si>
    <t>30110</t>
  </si>
  <si>
    <t>职工基本医疗保险缴费</t>
  </si>
  <si>
    <t>30111</t>
  </si>
  <si>
    <t>公务员医疗补助缴费</t>
  </si>
  <si>
    <t>530000221100000181548</t>
  </si>
  <si>
    <t>社会保障缴费（职业年金单位缴费）</t>
  </si>
  <si>
    <t>30109</t>
  </si>
  <si>
    <t>职业年金缴费</t>
  </si>
  <si>
    <t>530000221100000181549</t>
  </si>
  <si>
    <t>30113</t>
  </si>
  <si>
    <t>530000221100000181552</t>
  </si>
  <si>
    <t>公车购置及运维费</t>
  </si>
  <si>
    <t>30231</t>
  </si>
  <si>
    <t>公务用车运行维护费</t>
  </si>
  <si>
    <t>530000221100000181553</t>
  </si>
  <si>
    <t>工会经费</t>
  </si>
  <si>
    <t>30228</t>
  </si>
  <si>
    <t>预算05-1表</t>
  </si>
  <si>
    <t>2025年部门项目支出预算表</t>
  </si>
  <si>
    <t>项目分类</t>
  </si>
  <si>
    <t>项目单位</t>
  </si>
  <si>
    <t>本年拨款</t>
  </si>
  <si>
    <t>其中：本次下达</t>
  </si>
  <si>
    <t>交通安全统筹改革补助经费</t>
  </si>
  <si>
    <t>其他运转类</t>
  </si>
  <si>
    <t>530000231100001074674</t>
  </si>
  <si>
    <t>30209</t>
  </si>
  <si>
    <t>物业管理费</t>
  </si>
  <si>
    <t>30215</t>
  </si>
  <si>
    <t>会议费</t>
  </si>
  <si>
    <t>30216</t>
  </si>
  <si>
    <t>培训费</t>
  </si>
  <si>
    <t>交通安全统筹改革专项经费</t>
  </si>
  <si>
    <t>专项业务类</t>
  </si>
  <si>
    <t>530000200000000008007</t>
  </si>
  <si>
    <t>30213</t>
  </si>
  <si>
    <t>维修（护）费</t>
  </si>
  <si>
    <t>30226</t>
  </si>
  <si>
    <t>劳务费</t>
  </si>
  <si>
    <t>30227</t>
  </si>
  <si>
    <t>委托业务费</t>
  </si>
  <si>
    <t>31002</t>
  </si>
  <si>
    <t>办公设备购置</t>
  </si>
  <si>
    <t>31204</t>
  </si>
  <si>
    <t>费用补贴</t>
  </si>
  <si>
    <t>交通安全统筹事故理赔专项经费</t>
  </si>
  <si>
    <t>530000200000000000311</t>
  </si>
  <si>
    <t>政务信息化运维服务项目补助资金</t>
  </si>
  <si>
    <t>专业信息系统运行维护费</t>
  </si>
  <si>
    <t>530000251100003235345</t>
  </si>
  <si>
    <t>30214</t>
  </si>
  <si>
    <t>租赁费</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</si>
  <si>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</si>
  <si>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</si>
  <si>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</si>
  <si>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</si>
  <si>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</si>
  <si>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</si>
  <si>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</si>
  <si>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</si>
  <si>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</si>
  <si>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</si>
  <si>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</si>
  <si>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</si>
  <si>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根据云交统筹[1996]406号文件第五条统筹中心工作职责，通过云南省交通安全统筹综合管理平台的建设和维护，通过接入交通专网，充分发挥信息化对管理现代化的带动作用。通过这个管理平台可以加强统筹中心和各级下属单位之间的协调、协作和交流，有效地实现整个统筹系统内部的业务信息共享，更快地反馈情况，大幅提高办公效率，不断提升服务水平。制定“项目任务完成率”为产出数量指标，反映对运行维护内容的完成情况，预计达到优等，100%完成项目内容；制定“故障处理及时性”为产出时效指标，反映系统维护单位对业务系统相关数据发生故障处理的时效，预计达到优等，2小时内处理系统故障，保证业务工作顺利开展；制定“项目资金控制率”为经济效益指标，反映本单位信息化运维服务工作的经济效益，预计达到优等，实际支出100%控制在预算范围内；制定“受益对象满意率”为服务对象满意度指标指标，反映受益对象的满意程度，预计达到优等，受益对象满意率在95%及以上。最终大力提升交通运输服务质量和管理水平，尽力为全面建成社会主义现代化强国的第二个百年奋斗目标提供交通运输保障和优质服务。</t>
  </si>
  <si>
    <t>产出指标</t>
  </si>
  <si>
    <t>数量指标</t>
  </si>
  <si>
    <t>项目任务完成率</t>
  </si>
  <si>
    <t>=</t>
  </si>
  <si>
    <t>100</t>
  </si>
  <si>
    <t>%</t>
  </si>
  <si>
    <t>定量指标</t>
  </si>
  <si>
    <t>反映对运行维护内容的完成情况。</t>
  </si>
  <si>
    <t>时效指标</t>
  </si>
  <si>
    <t>故障处理及时性</t>
  </si>
  <si>
    <t>&lt;=</t>
  </si>
  <si>
    <t>小时</t>
  </si>
  <si>
    <t>反映系统维护单位对业务系统相关数据发生故障处理的时效。</t>
  </si>
  <si>
    <t>效益指标</t>
  </si>
  <si>
    <t>经济效益</t>
  </si>
  <si>
    <t>项目资金控制率</t>
  </si>
  <si>
    <t>反映本单位信息化运维服务工作的经济效益。</t>
  </si>
  <si>
    <t>满意度指标</t>
  </si>
  <si>
    <t>服务对象满意度</t>
  </si>
  <si>
    <t>受益对象满意率</t>
  </si>
  <si>
    <t>&gt;=</t>
  </si>
  <si>
    <t>95</t>
  </si>
  <si>
    <t>反映受益对象的满意程度。</t>
  </si>
  <si>
    <t>根据云交统筹[1996]406号文件第五条统筹中心工作职责，为保证2025年度交通安全统筹业务正常运转，需开展交通安全统筹改革创新研究、办公设备购置、审计、交通安全统筹档案归集及数字化项目和财务软件系统维护等5项工作并支付相关费用。制定“维护内容完成率”为产出数量指标，反映系统维护单位对财务系统维护内容的完成情况，预计达到优等，系统维护内容完成率为100%；制定“故障处理及时性”为产出时效指标，反映系统维护单位对财务系统相关数据发生故障处理的时效，预计达到优等，2小时内处理系统故障，保证业务工作顺利开展；制定“项目资金控制率”为经济效益指标，反映本单位开展各项业务工作的经济效益，预计达到优等，实际支出100%控制在预算范围内；制定“审计成果整改率”为可持续影响效益指标，反映对审计发现问题进行整改的落实情况，预计达到优等，对提出的问题100%进行整改；制定“受益对象满意率”为服务对象满意度指标，反映受益对象的满意程度，预计达到优等，受益对象满意率在95%及以上。根据五项项目绩效目标，最终深入推进全省交通安全统筹改革，大力提升交通运输服务质量和管理水平，为全面建成社会主义现代化强国的第二个百年奋斗目标提供交通运输保障和优质服务。</t>
  </si>
  <si>
    <t>维护内容完成率</t>
  </si>
  <si>
    <t>反映系统维护单位对财务系统维护内容的完成情况。</t>
  </si>
  <si>
    <t>反映系统维护单位对财务系统相关数据发生故障处理的时效。</t>
  </si>
  <si>
    <t>反映本单位各项业务运转的经济效益。</t>
  </si>
  <si>
    <t>可持续影响</t>
  </si>
  <si>
    <t>审计成果整改率</t>
  </si>
  <si>
    <t>反映对审计发现问题进行整改的落实情况。</t>
  </si>
  <si>
    <t>根据统筹中心相关职能职责，为依法做好参统车辆发生交通事故后的理赔工作，妥善处置历史遗留案件，保障参统单位和事故受害者的合法权益，维护社会稳定，为政府排忧解难。根据云交统筹【1996】406号第五条统筹中心工作职责制定四项项目绩效目标分别达到产出效果：“理赔案件赔付率”这一产出数量指标，反映本单位按规定实际赔付交通事故理赔案件的数量情况，力争理赔案件赔付率达到100%；“支付及时性”这一产出时效指标，反映本单位及时支付资金情况,力争按规定在结案后10天内支付交通事故理赔资金；“资金足额支付率”这一经济效益指标，通过理赔案卷中应理赔金额和实际理赔金额获得，使资金足额支付率达到100%；“统户服务满意率”这一服务对象满意度指标，尽力使统户满意率达到95%及以上，最终深入推进全省交通安全统筹改革，大力提升交通运输服务质量和管理水平，为全面建成社会主义现代化强国的第二个百年奋斗目标提供交通运输保障和优质服务。</t>
  </si>
  <si>
    <t>理赔案件赔付率</t>
  </si>
  <si>
    <t>反映本单位按规定实际赔付交通事故理赔案件的数量情况。</t>
  </si>
  <si>
    <t>支付及时性</t>
  </si>
  <si>
    <t>10</t>
  </si>
  <si>
    <t>天</t>
  </si>
  <si>
    <t>反映本单位支付资金的及时性,考核是否按规定时间及时支付交通事故理赔资金。</t>
  </si>
  <si>
    <t>资金足额支付率</t>
  </si>
  <si>
    <t>反映本单位交通事故理赔资金支付的经济效益，考核资金足额支付情况。</t>
  </si>
  <si>
    <t>统户服务满意率</t>
  </si>
  <si>
    <t>90</t>
  </si>
  <si>
    <t>反映统户对交通事故理赔的满意度。通过统户服务满意度调查问卷获得，力争使统户服务满意率达到90%及以上。</t>
  </si>
  <si>
    <t>根据云交统筹[1996]406号文件第五条统筹中心工作职责，为保证2025年度交通安全统筹业务正常运转，需开展统筹会议、办公室物业管理、交通安全统筹改革推进等3项工作并支付相关费用。制定“会议内容完成率”为产出数量指标，反映本单位组织召开各项会议的完成情况,按照会议方案100%完成会议内容；制定“支付及时性”为产出时效指标，反映单位支付办公室物业管理费的及时情况，预计达到优等，按规定时间在当月内及时支付；制定“项目资金控制率”为经济效益指标，反映本单位开展各项业务工作的经济效益，预计达到优等，实际支出100%控制在预算范围内；制定“受益对象满意率”为服务对象满意度指标，反映受益对象的满意程度,年终通过受益对象满意度调查问卷获得目标结果，预计达到优等，受益对象满意率在95%及以上。根据四项项目绩效目标，最终深入推进全省交通安全统筹改革，大力提升交通运输服务质量和管理水平，为全面建成社会主义现代化强国的第二个百年奋斗目标提供交通运输保障和优质服务。</t>
  </si>
  <si>
    <t>会议内容完成率</t>
  </si>
  <si>
    <t>反映本单位组织召开各项会议的完成情况</t>
  </si>
  <si>
    <t>1.00</t>
  </si>
  <si>
    <t>月</t>
  </si>
  <si>
    <t>反映本单位支付项目资金的及时情况。</t>
  </si>
  <si>
    <t>反映本单位开展各项业务工作的经济效益。</t>
  </si>
  <si>
    <t>反映受益对象的满意程度</t>
  </si>
  <si>
    <t>预算06表</t>
  </si>
  <si>
    <t>2025年政府性基金预算支出预算表</t>
  </si>
  <si>
    <t>政府性基金预算支出</t>
  </si>
  <si>
    <t>说明：云南省交通安全统筹中心2025年没有用政府性基金安排的支出，故该表为空表。</t>
  </si>
  <si>
    <t>预算07表</t>
  </si>
  <si>
    <t>2025年部门政府采购预算表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</si>
  <si>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</si>
  <si>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</si>
  <si>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</si>
  <si>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</si>
  <si>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</si>
  <si>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</si>
  <si>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</si>
  <si>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</si>
  <si>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</si>
  <si>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</si>
  <si>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改革创新研究专项经费</t>
  </si>
  <si>
    <t>C15080000 交通运输管理服务</t>
  </si>
  <si>
    <t>项</t>
  </si>
  <si>
    <t>交通安全统筹档案归集及数字化项目经费</t>
  </si>
  <si>
    <t>汽车燃修费</t>
  </si>
  <si>
    <t>C23120301 车辆维修和保养服务</t>
  </si>
  <si>
    <t>汽车保险费</t>
  </si>
  <si>
    <t>C1804010201 机动车保险服务</t>
  </si>
  <si>
    <t>预算08表</t>
  </si>
  <si>
    <t>2025年部门政府购买服务预算表</t>
  </si>
  <si>
    <t>政府购买服务项目</t>
  </si>
  <si>
    <t>政府购买服务目录</t>
  </si>
  <si>
    <t>说明：云南省交通安全统筹中心2025年没有政府购买服务，故该表为空表。</t>
  </si>
  <si>
    <t>预算09-1表</t>
  </si>
  <si>
    <t>2025年省对下转移支付预算表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</si>
  <si>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</si>
  <si>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</si>
  <si>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</si>
  <si>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</si>
  <si>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</si>
  <si>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</si>
  <si>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</si>
  <si>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</si>
  <si>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</si>
  <si>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</si>
  <si>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</si>
  <si>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</si>
  <si>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</si>
  <si>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</si>
  <si>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</si>
  <si>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</si>
  <si>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</si>
  <si>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</si>
  <si>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</si>
  <si>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</si>
  <si>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</si>
  <si>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</si>
  <si>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说明：云南省交通安全统筹中心2025年没有省对下转移支付，故该表为空表。</t>
  </si>
  <si>
    <t>预算09-2表</t>
  </si>
  <si>
    <t>2025年省对下转移支付绩效目标表</t>
  </si>
  <si>
    <t>预算10表</t>
  </si>
  <si>
    <t>2025年新增资产配置表</t>
  </si>
  <si>
    <t>资产类别</t>
  </si>
  <si>
    <t>资产分类代码.名称</t>
  </si>
  <si>
    <t>资产名称</t>
  </si>
  <si>
    <t>计量单位</t>
  </si>
  <si>
    <t>财政部门批复数（元）</t>
  </si>
  <si>
    <t>单价</t>
  </si>
  <si>
    <t>金额</t>
  </si>
  <si>
    <t>7</t>
  </si>
  <si>
    <t>8</t>
  </si>
  <si>
    <t>说明：云南省交通安全统筹中心2025年没有新增资产，故该表为空表。</t>
  </si>
  <si>
    <t>预算11表</t>
  </si>
  <si>
    <t>2025年中央转移支付补助项目支出预算表</t>
  </si>
  <si>
    <t>上级补助</t>
  </si>
  <si>
    <t>说明：云南省交通安全统筹中心2025年没有中央转移支付补助项目，故该表为空表。</t>
  </si>
  <si>
    <t>预算12表</t>
  </si>
  <si>
    <t>2025年部门项目支出中期规划预算表</t>
  </si>
  <si>
    <t>项目级次</t>
  </si>
  <si>
    <t>2025年</t>
  </si>
  <si>
    <t>2026年</t>
  </si>
  <si>
    <t>2027年</t>
  </si>
  <si>
    <t>223 专业信息系统运行维护费</t>
  </si>
  <si>
    <t>本级</t>
  </si>
  <si>
    <t>229 其他运转类</t>
  </si>
  <si>
    <t>311 专项业务类</t>
  </si>
  <si>
    <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</si>
</sst>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yyyy/mm/dd\ hh:mm:ss"/>
    <numFmt numFmtId="178" formatCode="yyyy/mm/dd"/>
    <numFmt numFmtId="179" formatCode="hh:mm:ss"/>
    <numFmt numFmtId="180" formatCode="#,##0.00;\-#,##0.00;;@"/>
  </numFmts>
  <fonts count="43">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1"/>
      <name val="宋体"/>
      <charset val="134"/>
      <scheme val="minor"/>
    </font>
    <font>
      <b/>
      <sz val="23"/>
      <name val="宋体"/>
      <charset val="134"/>
    </font>
    <font>
      <sz val="11"/>
      <name val="宋体"/>
      <charset val="134"/>
    </font>
    <font>
      <sz val="10"/>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2" fontId="0" fillId="0" borderId="0" applyFont="0" applyFill="0" applyBorder="0" applyAlignment="0" applyProtection="0">
      <alignment vertical="center"/>
    </xf>
    <xf numFmtId="0" fontId="24" fillId="2" borderId="0" applyNumberFormat="0" applyBorder="0" applyAlignment="0" applyProtection="0">
      <alignment vertical="center"/>
    </xf>
    <xf numFmtId="0" fontId="25" fillId="3"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7" fillId="0" borderId="7">
      <alignment horizontal="right" vertical="center"/>
    </xf>
    <xf numFmtId="0" fontId="24" fillId="4" borderId="0" applyNumberFormat="0" applyBorder="0" applyAlignment="0" applyProtection="0">
      <alignment vertical="center"/>
    </xf>
    <xf numFmtId="0" fontId="26" fillId="5" borderId="0" applyNumberFormat="0" applyBorder="0" applyAlignment="0" applyProtection="0">
      <alignment vertical="center"/>
    </xf>
    <xf numFmtId="43" fontId="0" fillId="0" borderId="0" applyFont="0" applyFill="0" applyBorder="0" applyAlignment="0" applyProtection="0">
      <alignment vertical="center"/>
    </xf>
    <xf numFmtId="0" fontId="27" fillId="6"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178" fontId="7" fillId="0" borderId="7">
      <alignment horizontal="right" vertical="center"/>
    </xf>
    <xf numFmtId="0" fontId="29" fillId="0" borderId="0" applyNumberFormat="0" applyFill="0" applyBorder="0" applyAlignment="0" applyProtection="0">
      <alignment vertical="center"/>
    </xf>
    <xf numFmtId="0" fontId="0" fillId="7" borderId="15" applyNumberFormat="0" applyFont="0" applyAlignment="0" applyProtection="0">
      <alignment vertical="center"/>
    </xf>
    <xf numFmtId="0" fontId="27" fillId="8" borderId="0" applyNumberFormat="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6" applyNumberFormat="0" applyFill="0" applyAlignment="0" applyProtection="0">
      <alignment vertical="center"/>
    </xf>
    <xf numFmtId="0" fontId="35" fillId="0" borderId="16" applyNumberFormat="0" applyFill="0" applyAlignment="0" applyProtection="0">
      <alignment vertical="center"/>
    </xf>
    <xf numFmtId="0" fontId="27" fillId="9" borderId="0" applyNumberFormat="0" applyBorder="0" applyAlignment="0" applyProtection="0">
      <alignment vertical="center"/>
    </xf>
    <xf numFmtId="0" fontId="30" fillId="0" borderId="17" applyNumberFormat="0" applyFill="0" applyAlignment="0" applyProtection="0">
      <alignment vertical="center"/>
    </xf>
    <xf numFmtId="0" fontId="27" fillId="10" borderId="0" applyNumberFormat="0" applyBorder="0" applyAlignment="0" applyProtection="0">
      <alignment vertical="center"/>
    </xf>
    <xf numFmtId="0" fontId="36" fillId="11" borderId="18" applyNumberFormat="0" applyAlignment="0" applyProtection="0">
      <alignment vertical="center"/>
    </xf>
    <xf numFmtId="0" fontId="37" fillId="11" borderId="14" applyNumberFormat="0" applyAlignment="0" applyProtection="0">
      <alignment vertical="center"/>
    </xf>
    <xf numFmtId="0" fontId="38" fillId="12" borderId="19" applyNumberFormat="0" applyAlignment="0" applyProtection="0">
      <alignment vertical="center"/>
    </xf>
    <xf numFmtId="0" fontId="24" fillId="13" borderId="0" applyNumberFormat="0" applyBorder="0" applyAlignment="0" applyProtection="0">
      <alignment vertical="center"/>
    </xf>
    <xf numFmtId="0" fontId="27" fillId="14" borderId="0" applyNumberFormat="0" applyBorder="0" applyAlignment="0" applyProtection="0">
      <alignment vertical="center"/>
    </xf>
    <xf numFmtId="0" fontId="39" fillId="0" borderId="20" applyNumberFormat="0" applyFill="0" applyAlignment="0" applyProtection="0">
      <alignment vertical="center"/>
    </xf>
    <xf numFmtId="0" fontId="40" fillId="0" borderId="21" applyNumberFormat="0" applyFill="0" applyAlignment="0" applyProtection="0">
      <alignment vertical="center"/>
    </xf>
    <xf numFmtId="0" fontId="41" fillId="15" borderId="0" applyNumberFormat="0" applyBorder="0" applyAlignment="0" applyProtection="0">
      <alignment vertical="center"/>
    </xf>
    <xf numFmtId="0" fontId="42" fillId="16" borderId="0" applyNumberFormat="0" applyBorder="0" applyAlignment="0" applyProtection="0">
      <alignment vertical="center"/>
    </xf>
    <xf numFmtId="10" fontId="7" fillId="0" borderId="7">
      <alignment horizontal="right" vertical="center"/>
    </xf>
    <xf numFmtId="0" fontId="24" fillId="17" borderId="0" applyNumberFormat="0" applyBorder="0" applyAlignment="0" applyProtection="0">
      <alignment vertical="center"/>
    </xf>
    <xf numFmtId="0" fontId="27"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7" fillId="27" borderId="0" applyNumberFormat="0" applyBorder="0" applyAlignment="0" applyProtection="0">
      <alignment vertical="center"/>
    </xf>
    <xf numFmtId="0" fontId="24"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4" fillId="31" borderId="0" applyNumberFormat="0" applyBorder="0" applyAlignment="0" applyProtection="0">
      <alignment vertical="center"/>
    </xf>
    <xf numFmtId="0" fontId="27" fillId="32" borderId="0" applyNumberFormat="0" applyBorder="0" applyAlignment="0" applyProtection="0">
      <alignment vertical="center"/>
    </xf>
    <xf numFmtId="180" fontId="7" fillId="0" borderId="7">
      <alignment horizontal="right" vertical="center"/>
    </xf>
    <xf numFmtId="49" fontId="7" fillId="0" borderId="7">
      <alignment horizontal="left" vertical="center" wrapText="1"/>
    </xf>
    <xf numFmtId="180" fontId="7" fillId="0" borderId="7">
      <alignment horizontal="right" vertical="center"/>
    </xf>
    <xf numFmtId="179" fontId="7" fillId="0" borderId="7">
      <alignment horizontal="right" vertical="center"/>
    </xf>
    <xf numFmtId="176" fontId="7" fillId="0" borderId="7">
      <alignment horizontal="right" vertical="center"/>
    </xf>
  </cellStyleXfs>
  <cellXfs count="178">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80" fontId="5" fillId="0" borderId="7" xfId="54" applyFont="1">
      <alignment horizontal="right" vertical="center"/>
    </xf>
    <xf numFmtId="49" fontId="5" fillId="0" borderId="7" xfId="53"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0" fillId="0" borderId="0" xfId="0" applyAlignment="1"/>
    <xf numFmtId="0" fontId="1" fillId="0" borderId="7" xfId="0" applyFont="1" applyBorder="1" applyAlignment="1" applyProtection="1">
      <alignment horizontal="center" vertical="center"/>
      <protection locked="0"/>
    </xf>
    <xf numFmtId="49" fontId="7" fillId="0" borderId="0" xfId="53" applyBorder="1">
      <alignment horizontal="left" vertical="center" wrapText="1"/>
    </xf>
    <xf numFmtId="49" fontId="7" fillId="0" borderId="0" xfId="53" applyBorder="1" applyAlignment="1">
      <alignment horizontal="right" vertical="center" wrapText="1"/>
    </xf>
    <xf numFmtId="49" fontId="8" fillId="0" borderId="0" xfId="53" applyFont="1" applyBorder="1" applyAlignment="1">
      <alignment horizontal="center" vertical="center" wrapText="1"/>
    </xf>
    <xf numFmtId="49" fontId="9" fillId="0" borderId="7" xfId="53" applyFont="1" applyAlignment="1">
      <alignment horizontal="center" vertical="center" wrapText="1"/>
    </xf>
    <xf numFmtId="49" fontId="10" fillId="0" borderId="7" xfId="53" applyAlignment="1">
      <alignment horizontal="center" vertical="center" wrapText="1"/>
    </xf>
    <xf numFmtId="49" fontId="9" fillId="0" borderId="7" xfId="53" applyFont="1">
      <alignment horizontal="left" vertical="center" wrapText="1"/>
    </xf>
    <xf numFmtId="176" fontId="7" fillId="0" borderId="7" xfId="56">
      <alignment horizontal="right" vertical="center"/>
    </xf>
    <xf numFmtId="180" fontId="7" fillId="0" borderId="7" xfId="54">
      <alignment horizontal="right" vertical="center"/>
    </xf>
    <xf numFmtId="0" fontId="11"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2" fillId="0" borderId="7" xfId="0" applyFont="1" applyBorder="1" applyAlignment="1">
      <alignment horizontal="left" vertical="center" wrapText="1"/>
    </xf>
    <xf numFmtId="0" fontId="12" fillId="0" borderId="7" xfId="0" applyFont="1" applyBorder="1" applyAlignment="1">
      <alignment vertical="center" wrapText="1"/>
    </xf>
    <xf numFmtId="0" fontId="12" fillId="0" borderId="7" xfId="0" applyFont="1" applyBorder="1" applyAlignment="1">
      <alignment horizontal="center" vertical="center" wrapText="1"/>
    </xf>
    <xf numFmtId="0" fontId="12" fillId="0" borderId="7" xfId="0" applyFont="1" applyBorder="1" applyAlignment="1" applyProtection="1">
      <alignment horizontal="center" vertical="center"/>
      <protection locked="0"/>
    </xf>
    <xf numFmtId="0" fontId="12" fillId="0" borderId="7" xfId="0" applyFont="1" applyBorder="1" applyAlignment="1" applyProtection="1">
      <alignment horizontal="left" vertical="center" wrapText="1"/>
      <protection locked="0"/>
    </xf>
    <xf numFmtId="0" fontId="3" fillId="0" borderId="0" xfId="0" applyFont="1" applyAlignment="1" applyProtection="1">
      <alignment horizontal="right" vertical="center"/>
      <protection locked="0"/>
    </xf>
    <xf numFmtId="0" fontId="1" fillId="0" borderId="0" xfId="0" applyFont="1" applyAlignment="1">
      <alignment horizontal="right" vertical="center"/>
    </xf>
    <xf numFmtId="0" fontId="11"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0" fontId="3" fillId="0" borderId="0" xfId="0" applyFont="1" applyAlignment="1" applyProtection="1">
      <alignment horizontal="right"/>
      <protection locked="0"/>
    </xf>
    <xf numFmtId="0" fontId="3" fillId="0" borderId="0" xfId="0" applyFont="1" applyAlignment="1" applyProtection="1">
      <alignment vertical="top" wrapText="1"/>
      <protection locked="0"/>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4" fontId="3" fillId="0" borderId="11" xfId="0" applyNumberFormat="1" applyFont="1" applyBorder="1" applyAlignment="1" applyProtection="1">
      <alignment horizontal="right" vertical="center"/>
      <protection locked="0"/>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3" fillId="0" borderId="0" xfId="0" applyFont="1" applyAlignment="1">
      <alignment horizontal="left" vertical="center"/>
    </xf>
    <xf numFmtId="0" fontId="4" fillId="0" borderId="11" xfId="0" applyFont="1" applyBorder="1" applyAlignment="1">
      <alignment horizontal="center" vertical="center"/>
    </xf>
    <xf numFmtId="0" fontId="4" fillId="0" borderId="11" xfId="0" applyFont="1" applyBorder="1" applyAlignment="1" applyProtection="1">
      <alignment horizontal="center" vertical="center"/>
      <protection locked="0"/>
    </xf>
    <xf numFmtId="0" fontId="3" fillId="0" borderId="11" xfId="0" applyFont="1" applyBorder="1" applyAlignment="1">
      <alignment horizontal="right" vertical="center"/>
    </xf>
    <xf numFmtId="0" fontId="3" fillId="0" borderId="6" xfId="0" applyFont="1" applyBorder="1" applyAlignment="1">
      <alignment horizontal="left" vertical="center" wrapText="1" indent="1"/>
    </xf>
    <xf numFmtId="0" fontId="3" fillId="0" borderId="11" xfId="0" applyFont="1" applyBorder="1" applyAlignment="1">
      <alignment horizontal="center" vertical="center" wrapText="1"/>
    </xf>
    <xf numFmtId="176" fontId="5" fillId="0" borderId="7" xfId="56"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right"/>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2" fillId="0" borderId="7" xfId="0" applyFont="1" applyBorder="1" applyAlignment="1">
      <alignment horizontal="left" vertical="center" wrapText="1" indent="1"/>
    </xf>
    <xf numFmtId="0" fontId="5" fillId="0" borderId="0" xfId="0" applyFont="1" applyAlignment="1">
      <alignment horizontal="left" vertical="center"/>
    </xf>
    <xf numFmtId="49" fontId="5" fillId="0" borderId="7" xfId="0" applyNumberFormat="1" applyFont="1" applyBorder="1" applyAlignment="1">
      <alignment horizontal="left" vertical="center" wrapText="1"/>
    </xf>
    <xf numFmtId="0" fontId="13" fillId="0" borderId="7" xfId="0" applyFont="1" applyBorder="1" applyAlignment="1">
      <alignment horizontal="center" vertical="center"/>
    </xf>
    <xf numFmtId="0" fontId="13" fillId="0" borderId="1" xfId="0" applyFont="1" applyBorder="1" applyAlignment="1">
      <alignment horizontal="center" vertical="center" wrapText="1"/>
    </xf>
    <xf numFmtId="4" fontId="3" fillId="0" borderId="7" xfId="0" applyNumberFormat="1" applyFont="1" applyBorder="1" applyAlignment="1" applyProtection="1">
      <alignment horizontal="right" vertical="center" wrapText="1"/>
      <protection locked="0"/>
    </xf>
    <xf numFmtId="0" fontId="1" fillId="0" borderId="0" xfId="0" applyFont="1" applyAlignment="1">
      <alignment vertical="top"/>
    </xf>
    <xf numFmtId="0" fontId="14" fillId="0" borderId="7" xfId="0" applyFont="1" applyBorder="1" applyAlignment="1">
      <alignment horizontal="center"/>
    </xf>
    <xf numFmtId="49" fontId="5" fillId="0" borderId="7" xfId="53" applyFont="1" applyAlignment="1">
      <alignment horizontal="left" vertical="center" wrapText="1" indent="1"/>
    </xf>
    <xf numFmtId="0" fontId="13" fillId="0" borderId="7" xfId="0" applyFont="1" applyBorder="1" applyAlignment="1">
      <alignment horizontal="center" vertical="center" wrapText="1"/>
    </xf>
    <xf numFmtId="0" fontId="1" fillId="0" borderId="0" xfId="0" applyFont="1" applyAlignment="1">
      <alignment horizontal="center" wrapText="1"/>
    </xf>
    <xf numFmtId="0" fontId="15" fillId="0" borderId="0" xfId="0" applyFont="1" applyAlignment="1">
      <alignment horizontal="center" vertical="center"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19" fillId="0" borderId="7" xfId="0" applyFont="1" applyBorder="1" applyAlignment="1">
      <alignment vertical="center"/>
    </xf>
    <xf numFmtId="4" fontId="19" fillId="0" borderId="7" xfId="0" applyNumberFormat="1" applyFont="1" applyBorder="1" applyAlignment="1" applyProtection="1">
      <alignment horizontal="right" vertical="center"/>
      <protection locked="0"/>
    </xf>
    <xf numFmtId="49" fontId="19" fillId="0" borderId="7" xfId="53"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19" fillId="0" borderId="7" xfId="0" applyNumberFormat="1" applyFont="1" applyBorder="1" applyAlignment="1">
      <alignment horizontal="right" vertical="center"/>
    </xf>
    <xf numFmtId="0" fontId="19" fillId="0" borderId="7" xfId="0" applyFont="1" applyBorder="1" applyAlignment="1">
      <alignment horizontal="center" vertical="center"/>
    </xf>
    <xf numFmtId="0" fontId="5" fillId="0" borderId="7" xfId="0" applyFont="1" applyBorder="1" applyAlignment="1">
      <alignment horizontal="left" vertical="center"/>
    </xf>
    <xf numFmtId="0" fontId="19"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20" fillId="0" borderId="0" xfId="0" applyFont="1"/>
    <xf numFmtId="0" fontId="21" fillId="0" borderId="0" xfId="0" applyFont="1" applyAlignment="1">
      <alignment horizontal="center" vertical="center"/>
    </xf>
    <xf numFmtId="0" fontId="22" fillId="0" borderId="0" xfId="0" applyFont="1" applyAlignment="1">
      <alignment wrapText="1"/>
    </xf>
    <xf numFmtId="0" fontId="22" fillId="0" borderId="7" xfId="0" applyFont="1" applyBorder="1" applyAlignment="1">
      <alignment horizontal="center" vertical="center"/>
    </xf>
    <xf numFmtId="0" fontId="1" fillId="0" borderId="1" xfId="0" applyFont="1" applyBorder="1" applyAlignment="1">
      <alignment horizontal="center" vertical="center" wrapText="1"/>
    </xf>
    <xf numFmtId="4" fontId="7" fillId="0" borderId="7" xfId="0" applyNumberFormat="1" applyFont="1" applyBorder="1" applyAlignment="1">
      <alignment horizontal="right" vertical="center"/>
    </xf>
    <xf numFmtId="180" fontId="5" fillId="0" borderId="0" xfId="54" applyFont="1" applyBorder="1">
      <alignment horizontal="right" vertical="center"/>
    </xf>
    <xf numFmtId="0" fontId="11" fillId="0" borderId="0" xfId="0" applyFont="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xf>
    <xf numFmtId="0" fontId="1" fillId="0" borderId="11" xfId="0" applyFont="1" applyBorder="1" applyAlignment="1">
      <alignment horizontal="center" vertical="center"/>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1" fillId="0" borderId="0" xfId="0" applyFont="1" applyProtection="1">
      <protection locked="0"/>
    </xf>
    <xf numFmtId="0" fontId="4" fillId="0" borderId="0" xfId="0" applyFont="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3" xfId="0" applyFont="1" applyBorder="1" applyAlignment="1" applyProtection="1">
      <alignment horizontal="center" vertical="center"/>
      <protection locked="0"/>
    </xf>
    <xf numFmtId="0" fontId="1" fillId="0" borderId="11" xfId="0" applyFont="1" applyBorder="1" applyAlignment="1">
      <alignment horizontal="center" vertical="center" wrapText="1"/>
    </xf>
    <xf numFmtId="0" fontId="23" fillId="0" borderId="1" xfId="0" applyFont="1" applyBorder="1" applyAlignment="1">
      <alignment horizontal="center" vertical="center" wrapText="1"/>
    </xf>
    <xf numFmtId="0" fontId="1" fillId="0" borderId="1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6" fillId="0" borderId="0" xfId="0" applyFont="1" applyAlignment="1">
      <alignment horizontal="center" vertical="top"/>
    </xf>
    <xf numFmtId="0" fontId="3" fillId="0" borderId="6" xfId="0" applyFont="1" applyBorder="1" applyAlignment="1">
      <alignment horizontal="left" vertical="center"/>
    </xf>
    <xf numFmtId="0" fontId="19" fillId="0" borderId="6" xfId="0" applyFont="1" applyBorder="1" applyAlignment="1">
      <alignment horizontal="center" vertical="center"/>
    </xf>
    <xf numFmtId="0" fontId="19" fillId="0" borderId="6" xfId="0" applyFont="1" applyBorder="1" applyAlignment="1">
      <alignment horizontal="left" vertical="center"/>
    </xf>
    <xf numFmtId="0" fontId="19" fillId="0" borderId="7" xfId="0" applyFont="1" applyBorder="1" applyAlignment="1">
      <alignment horizontal="left" vertical="center"/>
    </xf>
    <xf numFmtId="180" fontId="19" fillId="0" borderId="7" xfId="0" applyNumberFormat="1" applyFont="1" applyBorder="1" applyAlignment="1">
      <alignment horizontal="right" vertical="center"/>
    </xf>
    <xf numFmtId="0" fontId="5" fillId="0" borderId="6" xfId="0" applyFont="1" applyBorder="1" applyAlignment="1">
      <alignment horizontal="left" vertical="center"/>
    </xf>
    <xf numFmtId="0" fontId="19" fillId="0" borderId="6" xfId="0" applyFont="1" applyBorder="1" applyAlignment="1" applyProtection="1">
      <alignment horizontal="center" vertical="center"/>
      <protection locked="0"/>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1"/>
  <sheetViews>
    <sheetView showZeros="0" tabSelected="1" workbookViewId="0">
      <selection activeCell="A1" sqref="A1"/>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ht="12" customHeight="1" spans="4:4">
      <c r="D1" s="97" t="s">
        <v>0</v>
      </c>
    </row>
    <row r="2" ht="36" customHeight="1" spans="1:4">
      <c r="A2" s="43" t="s">
        <v>1</v>
      </c>
      <c r="B2" s="170"/>
      <c r="C2" s="170"/>
      <c r="D2" s="170"/>
    </row>
    <row r="3" ht="21" customHeight="1" spans="1:4">
      <c r="A3" s="89" t="str">
        <f>"单位名称："&amp;"云南省交通安全统筹中心"</f>
        <v>单位名称：云南省交通安全统筹中心</v>
      </c>
      <c r="B3" s="130"/>
      <c r="C3" s="130"/>
      <c r="D3" s="96"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4" customHeight="1" spans="1:4">
      <c r="A7" s="141" t="s">
        <v>8</v>
      </c>
      <c r="B7" s="117">
        <v>14840293.77</v>
      </c>
      <c r="C7" s="23" t="str">
        <f>"一"&amp;"、"&amp;"社会保障和就业支出"</f>
        <v>一、社会保障和就业支出</v>
      </c>
      <c r="D7" s="117">
        <v>375456.58</v>
      </c>
    </row>
    <row r="8" ht="25.4" customHeight="1" spans="1:4">
      <c r="A8" s="141" t="s">
        <v>9</v>
      </c>
      <c r="B8" s="117"/>
      <c r="C8" s="23" t="str">
        <f>"二"&amp;"、"&amp;"卫生健康支出"</f>
        <v>二、卫生健康支出</v>
      </c>
      <c r="D8" s="117">
        <v>241106</v>
      </c>
    </row>
    <row r="9" ht="25.4" customHeight="1" spans="1:4">
      <c r="A9" s="141" t="s">
        <v>10</v>
      </c>
      <c r="B9" s="117"/>
      <c r="C9" s="23" t="str">
        <f>"三"&amp;"、"&amp;"交通运输支出"</f>
        <v>三、交通运输支出</v>
      </c>
      <c r="D9" s="117">
        <v>17067440.19</v>
      </c>
    </row>
    <row r="10" ht="25.4" customHeight="1" spans="1:4">
      <c r="A10" s="141" t="s">
        <v>11</v>
      </c>
      <c r="B10" s="88"/>
      <c r="C10" s="23" t="str">
        <f>"四"&amp;"、"&amp;"住房保障支出"</f>
        <v>四、住房保障支出</v>
      </c>
      <c r="D10" s="117">
        <v>170028.42</v>
      </c>
    </row>
    <row r="11" ht="25.4" customHeight="1" spans="1:4">
      <c r="A11" s="141" t="s">
        <v>12</v>
      </c>
      <c r="B11" s="117"/>
      <c r="C11" s="23"/>
      <c r="D11" s="117"/>
    </row>
    <row r="12" ht="25.4" customHeight="1" spans="1:4">
      <c r="A12" s="141" t="s">
        <v>13</v>
      </c>
      <c r="B12" s="88"/>
      <c r="C12" s="23"/>
      <c r="D12" s="117"/>
    </row>
    <row r="13" ht="25.4" customHeight="1" spans="1:4">
      <c r="A13" s="141" t="s">
        <v>14</v>
      </c>
      <c r="B13" s="88"/>
      <c r="C13" s="23"/>
      <c r="D13" s="117"/>
    </row>
    <row r="14" ht="25.4" customHeight="1" spans="1:4">
      <c r="A14" s="141" t="s">
        <v>15</v>
      </c>
      <c r="B14" s="88"/>
      <c r="C14" s="23"/>
      <c r="D14" s="117"/>
    </row>
    <row r="15" ht="25.4" customHeight="1" spans="1:4">
      <c r="A15" s="171" t="s">
        <v>16</v>
      </c>
      <c r="B15" s="88"/>
      <c r="C15" s="23"/>
      <c r="D15" s="117"/>
    </row>
    <row r="16" ht="25.4" customHeight="1" spans="1:4">
      <c r="A16" s="171" t="s">
        <v>17</v>
      </c>
      <c r="B16" s="117"/>
      <c r="C16" s="23"/>
      <c r="D16" s="117"/>
    </row>
    <row r="17" ht="25.4" customHeight="1" spans="1:4">
      <c r="A17" s="172" t="s">
        <v>18</v>
      </c>
      <c r="B17" s="137">
        <v>14840293.77</v>
      </c>
      <c r="C17" s="138" t="s">
        <v>19</v>
      </c>
      <c r="D17" s="137">
        <v>17854031.19</v>
      </c>
    </row>
    <row r="18" ht="25.4" customHeight="1" spans="1:4">
      <c r="A18" s="173" t="s">
        <v>20</v>
      </c>
      <c r="B18" s="137">
        <v>3013737.42</v>
      </c>
      <c r="C18" s="174" t="s">
        <v>21</v>
      </c>
      <c r="D18" s="175"/>
    </row>
    <row r="19" ht="25.4" customHeight="1" spans="1:4">
      <c r="A19" s="176" t="s">
        <v>22</v>
      </c>
      <c r="B19" s="117">
        <v>1481140</v>
      </c>
      <c r="C19" s="139" t="s">
        <v>22</v>
      </c>
      <c r="D19" s="88"/>
    </row>
    <row r="20" ht="25.4" customHeight="1" spans="1:4">
      <c r="A20" s="176" t="s">
        <v>23</v>
      </c>
      <c r="B20" s="117">
        <v>1532597.42</v>
      </c>
      <c r="C20" s="139" t="s">
        <v>24</v>
      </c>
      <c r="D20" s="88"/>
    </row>
    <row r="21" ht="25.4" customHeight="1" spans="1:4">
      <c r="A21" s="177" t="s">
        <v>25</v>
      </c>
      <c r="B21" s="137">
        <v>17854031.19</v>
      </c>
      <c r="C21" s="138" t="s">
        <v>26</v>
      </c>
      <c r="D21" s="133">
        <v>17854031.19</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A9" sqref="A9:C9"/>
    </sheetView>
  </sheetViews>
  <sheetFormatPr defaultColWidth="9.14166666666667" defaultRowHeight="14.25" customHeight="1" outlineLevelCol="5"/>
  <cols>
    <col min="1" max="1" width="29.0333333333333" customWidth="1"/>
    <col min="2" max="2" width="28.6" customWidth="1"/>
    <col min="3" max="3" width="31.6" customWidth="1"/>
    <col min="4" max="6" width="33.45" customWidth="1"/>
  </cols>
  <sheetData>
    <row r="1" ht="15.75" customHeight="1" spans="6:6">
      <c r="F1" s="53" t="s">
        <v>293</v>
      </c>
    </row>
    <row r="2" ht="28.5" customHeight="1" spans="1:6">
      <c r="A2" s="27" t="s">
        <v>294</v>
      </c>
      <c r="B2" s="27"/>
      <c r="C2" s="27"/>
      <c r="D2" s="27"/>
      <c r="E2" s="27"/>
      <c r="F2" s="27"/>
    </row>
    <row r="3" ht="15" customHeight="1" spans="1:6">
      <c r="A3" s="98" t="str">
        <f>"单位名称："&amp;"云南省交通安全统筹中心"</f>
        <v>单位名称：云南省交通安全统筹中心</v>
      </c>
      <c r="B3" s="99"/>
      <c r="C3" s="99"/>
      <c r="D3" s="56"/>
      <c r="E3" s="56"/>
      <c r="F3" s="100" t="s">
        <v>2</v>
      </c>
    </row>
    <row r="4" ht="18.75" customHeight="1" spans="1:6">
      <c r="A4" s="9" t="s">
        <v>130</v>
      </c>
      <c r="B4" s="9" t="s">
        <v>49</v>
      </c>
      <c r="C4" s="9" t="s">
        <v>50</v>
      </c>
      <c r="D4" s="15" t="s">
        <v>295</v>
      </c>
      <c r="E4" s="60"/>
      <c r="F4" s="60"/>
    </row>
    <row r="5" ht="30" customHeight="1" spans="1:6">
      <c r="A5" s="18"/>
      <c r="B5" s="18"/>
      <c r="C5" s="18"/>
      <c r="D5" s="15" t="s">
        <v>31</v>
      </c>
      <c r="E5" s="60" t="s">
        <v>58</v>
      </c>
      <c r="F5" s="60" t="s">
        <v>59</v>
      </c>
    </row>
    <row r="6" ht="16.5" customHeight="1" spans="1:6">
      <c r="A6" s="60">
        <v>1</v>
      </c>
      <c r="B6" s="60">
        <v>2</v>
      </c>
      <c r="C6" s="60">
        <v>3</v>
      </c>
      <c r="D6" s="60">
        <v>4</v>
      </c>
      <c r="E6" s="60">
        <v>5</v>
      </c>
      <c r="F6" s="60">
        <v>6</v>
      </c>
    </row>
    <row r="7" ht="20.25" customHeight="1" spans="1:6">
      <c r="A7" s="29"/>
      <c r="B7" s="29"/>
      <c r="C7" s="29"/>
      <c r="D7" s="22"/>
      <c r="E7" s="22"/>
      <c r="F7" s="22"/>
    </row>
    <row r="8" ht="17.25" customHeight="1" spans="1:6">
      <c r="A8" s="101" t="s">
        <v>95</v>
      </c>
      <c r="B8" s="102"/>
      <c r="C8" s="102" t="s">
        <v>95</v>
      </c>
      <c r="D8" s="22"/>
      <c r="E8" s="22"/>
      <c r="F8" s="22"/>
    </row>
    <row r="9" customHeight="1" spans="1:3">
      <c r="A9" s="33" t="s">
        <v>296</v>
      </c>
      <c r="B9" s="33"/>
      <c r="C9" s="33"/>
    </row>
  </sheetData>
  <mergeCells count="7">
    <mergeCell ref="A2:F2"/>
    <mergeCell ref="D4:F4"/>
    <mergeCell ref="A8:C8"/>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5"/>
  <sheetViews>
    <sheetView showZeros="0" topLeftCell="D1" workbookViewId="0">
      <selection activeCell="A1" sqref="A1"/>
    </sheetView>
  </sheetViews>
  <sheetFormatPr defaultColWidth="9.14166666666667" defaultRowHeight="14.25" customHeight="1"/>
  <cols>
    <col min="1" max="1" width="39.1416666666667" customWidth="1"/>
    <col min="2" max="2" width="21.7083333333333" customWidth="1"/>
    <col min="3" max="3" width="35.2833333333333" customWidth="1"/>
    <col min="4" max="4" width="7.70833333333333" customWidth="1"/>
    <col min="5" max="5" width="10.2833333333333" customWidth="1"/>
    <col min="6" max="11" width="14.7416666666667" customWidth="1"/>
    <col min="12" max="16" width="12.575" customWidth="1"/>
    <col min="17" max="17" width="10.425" customWidth="1"/>
  </cols>
  <sheetData>
    <row r="1" ht="13.5" customHeight="1" spans="15:17">
      <c r="O1" s="52"/>
      <c r="P1" s="52"/>
      <c r="Q1" s="96" t="s">
        <v>297</v>
      </c>
    </row>
    <row r="2" ht="27.75" customHeight="1" spans="1:17">
      <c r="A2" s="54" t="s">
        <v>298</v>
      </c>
      <c r="B2" s="27"/>
      <c r="C2" s="27"/>
      <c r="D2" s="27"/>
      <c r="E2" s="27"/>
      <c r="F2" s="27"/>
      <c r="G2" s="27"/>
      <c r="H2" s="27"/>
      <c r="I2" s="27"/>
      <c r="J2" s="27"/>
      <c r="K2" s="44"/>
      <c r="L2" s="27"/>
      <c r="M2" s="27"/>
      <c r="N2" s="27"/>
      <c r="O2" s="44"/>
      <c r="P2" s="44"/>
      <c r="Q2" s="27"/>
    </row>
    <row r="3" ht="18.75" customHeight="1" spans="1:17">
      <c r="A3" s="89" t="str">
        <f>"单位名称："&amp;"云南省交通安全统筹中心"</f>
        <v>单位名称：云南省交通安全统筹中心</v>
      </c>
      <c r="B3" s="6"/>
      <c r="C3" s="6"/>
      <c r="D3" s="6"/>
      <c r="E3" s="6"/>
      <c r="F3" s="6"/>
      <c r="G3" s="6"/>
      <c r="H3" s="6"/>
      <c r="I3" s="6"/>
      <c r="J3" s="6"/>
      <c r="O3" s="61"/>
      <c r="P3" s="61"/>
      <c r="Q3" s="97" t="s">
        <v>120</v>
      </c>
    </row>
    <row r="4" ht="15.75" customHeight="1" spans="1:17">
      <c r="A4" s="9" t="s">
        <v>299</v>
      </c>
      <c r="B4" s="65" t="s">
        <v>300</v>
      </c>
      <c r="C4" s="65" t="s">
        <v>301</v>
      </c>
      <c r="D4" s="65" t="s">
        <v>302</v>
      </c>
      <c r="E4" s="65" t="s">
        <v>303</v>
      </c>
      <c r="F4" s="65" t="s">
        <v>304</v>
      </c>
      <c r="G4" s="66" t="s">
        <v>137</v>
      </c>
      <c r="H4" s="66"/>
      <c r="I4" s="66"/>
      <c r="J4" s="66"/>
      <c r="K4" s="67"/>
      <c r="L4" s="66"/>
      <c r="M4" s="66"/>
      <c r="N4" s="66"/>
      <c r="O4" s="82"/>
      <c r="P4" s="67"/>
      <c r="Q4" s="83"/>
    </row>
    <row r="5" ht="17.25" customHeight="1" spans="1:17">
      <c r="A5" s="14"/>
      <c r="B5" s="68"/>
      <c r="C5" s="68"/>
      <c r="D5" s="68"/>
      <c r="E5" s="68"/>
      <c r="F5" s="68"/>
      <c r="G5" s="68" t="s">
        <v>31</v>
      </c>
      <c r="H5" s="68" t="s">
        <v>34</v>
      </c>
      <c r="I5" s="68" t="s">
        <v>305</v>
      </c>
      <c r="J5" s="68" t="s">
        <v>306</v>
      </c>
      <c r="K5" s="69" t="s">
        <v>307</v>
      </c>
      <c r="L5" s="84" t="s">
        <v>308</v>
      </c>
      <c r="M5" s="84"/>
      <c r="N5" s="84"/>
      <c r="O5" s="85"/>
      <c r="P5" s="86"/>
      <c r="Q5" s="70"/>
    </row>
    <row r="6" ht="54" customHeight="1" spans="1:17">
      <c r="A6" s="17"/>
      <c r="B6" s="70"/>
      <c r="C6" s="70"/>
      <c r="D6" s="70"/>
      <c r="E6" s="70"/>
      <c r="F6" s="70"/>
      <c r="G6" s="70"/>
      <c r="H6" s="70" t="s">
        <v>33</v>
      </c>
      <c r="I6" s="70"/>
      <c r="J6" s="70"/>
      <c r="K6" s="71"/>
      <c r="L6" s="70" t="s">
        <v>33</v>
      </c>
      <c r="M6" s="70" t="s">
        <v>44</v>
      </c>
      <c r="N6" s="70" t="s">
        <v>144</v>
      </c>
      <c r="O6" s="87" t="s">
        <v>40</v>
      </c>
      <c r="P6" s="71" t="s">
        <v>41</v>
      </c>
      <c r="Q6" s="70" t="s">
        <v>42</v>
      </c>
    </row>
    <row r="7" ht="15" customHeight="1" spans="1:17">
      <c r="A7" s="18">
        <v>1</v>
      </c>
      <c r="B7" s="90">
        <v>2</v>
      </c>
      <c r="C7" s="90">
        <v>3</v>
      </c>
      <c r="D7" s="90">
        <v>4</v>
      </c>
      <c r="E7" s="90">
        <v>5</v>
      </c>
      <c r="F7" s="90">
        <v>6</v>
      </c>
      <c r="G7" s="91">
        <v>7</v>
      </c>
      <c r="H7" s="91">
        <v>8</v>
      </c>
      <c r="I7" s="91">
        <v>9</v>
      </c>
      <c r="J7" s="91">
        <v>10</v>
      </c>
      <c r="K7" s="91">
        <v>11</v>
      </c>
      <c r="L7" s="91">
        <v>12</v>
      </c>
      <c r="M7" s="91">
        <v>13</v>
      </c>
      <c r="N7" s="91">
        <v>14</v>
      </c>
      <c r="O7" s="91">
        <v>15</v>
      </c>
      <c r="P7" s="91">
        <v>16</v>
      </c>
      <c r="Q7" s="91">
        <v>17</v>
      </c>
    </row>
    <row r="8" ht="21" customHeight="1" spans="1:17">
      <c r="A8" s="72" t="s">
        <v>46</v>
      </c>
      <c r="B8" s="73"/>
      <c r="C8" s="73"/>
      <c r="D8" s="73"/>
      <c r="E8" s="92"/>
      <c r="F8" s="22">
        <v>2710000</v>
      </c>
      <c r="G8" s="22">
        <v>2761297.74</v>
      </c>
      <c r="H8" s="22">
        <v>2710000</v>
      </c>
      <c r="I8" s="22"/>
      <c r="J8" s="22"/>
      <c r="K8" s="22"/>
      <c r="L8" s="22">
        <v>51297.74</v>
      </c>
      <c r="M8" s="22"/>
      <c r="N8" s="22"/>
      <c r="O8" s="22"/>
      <c r="P8" s="22"/>
      <c r="Q8" s="22">
        <v>51297.74</v>
      </c>
    </row>
    <row r="9" ht="21" customHeight="1" spans="1:17">
      <c r="A9" s="93" t="s">
        <v>209</v>
      </c>
      <c r="B9" s="73" t="s">
        <v>309</v>
      </c>
      <c r="C9" s="73" t="s">
        <v>310</v>
      </c>
      <c r="D9" s="94" t="s">
        <v>311</v>
      </c>
      <c r="E9" s="95">
        <v>1</v>
      </c>
      <c r="F9" s="22">
        <v>240000</v>
      </c>
      <c r="G9" s="22">
        <v>240000</v>
      </c>
      <c r="H9" s="22">
        <v>240000</v>
      </c>
      <c r="I9" s="22"/>
      <c r="J9" s="22"/>
      <c r="K9" s="22"/>
      <c r="L9" s="22"/>
      <c r="M9" s="22"/>
      <c r="N9" s="22"/>
      <c r="O9" s="22"/>
      <c r="P9" s="22"/>
      <c r="Q9" s="22"/>
    </row>
    <row r="10" ht="21" customHeight="1" spans="1:17">
      <c r="A10" s="93" t="s">
        <v>209</v>
      </c>
      <c r="B10" s="73" t="s">
        <v>309</v>
      </c>
      <c r="C10" s="73" t="s">
        <v>310</v>
      </c>
      <c r="D10" s="94" t="s">
        <v>311</v>
      </c>
      <c r="E10" s="95">
        <v>1</v>
      </c>
      <c r="F10" s="22">
        <v>1020000</v>
      </c>
      <c r="G10" s="22">
        <v>1020000</v>
      </c>
      <c r="H10" s="22">
        <v>1020000</v>
      </c>
      <c r="I10" s="22"/>
      <c r="J10" s="22"/>
      <c r="K10" s="22"/>
      <c r="L10" s="22"/>
      <c r="M10" s="22"/>
      <c r="N10" s="22"/>
      <c r="O10" s="22"/>
      <c r="P10" s="22"/>
      <c r="Q10" s="22"/>
    </row>
    <row r="11" ht="21" customHeight="1" spans="1:17">
      <c r="A11" s="93" t="s">
        <v>209</v>
      </c>
      <c r="B11" s="73" t="s">
        <v>309</v>
      </c>
      <c r="C11" s="73" t="s">
        <v>310</v>
      </c>
      <c r="D11" s="94" t="s">
        <v>311</v>
      </c>
      <c r="E11" s="95">
        <v>1</v>
      </c>
      <c r="F11" s="22">
        <v>540000</v>
      </c>
      <c r="G11" s="22">
        <v>540000</v>
      </c>
      <c r="H11" s="22">
        <v>540000</v>
      </c>
      <c r="I11" s="22"/>
      <c r="J11" s="22"/>
      <c r="K11" s="22"/>
      <c r="L11" s="22"/>
      <c r="M11" s="22"/>
      <c r="N11" s="22"/>
      <c r="O11" s="22"/>
      <c r="P11" s="22"/>
      <c r="Q11" s="22"/>
    </row>
    <row r="12" ht="21" customHeight="1" spans="1:17">
      <c r="A12" s="93" t="s">
        <v>209</v>
      </c>
      <c r="B12" s="73" t="s">
        <v>312</v>
      </c>
      <c r="C12" s="73" t="s">
        <v>310</v>
      </c>
      <c r="D12" s="94" t="s">
        <v>311</v>
      </c>
      <c r="E12" s="95">
        <v>1</v>
      </c>
      <c r="F12" s="22">
        <v>910000</v>
      </c>
      <c r="G12" s="22">
        <v>910000</v>
      </c>
      <c r="H12" s="22">
        <v>910000</v>
      </c>
      <c r="I12" s="22"/>
      <c r="J12" s="22"/>
      <c r="K12" s="22"/>
      <c r="L12" s="22"/>
      <c r="M12" s="22"/>
      <c r="N12" s="22"/>
      <c r="O12" s="22"/>
      <c r="P12" s="22"/>
      <c r="Q12" s="22"/>
    </row>
    <row r="13" ht="21" customHeight="1" spans="1:17">
      <c r="A13" s="93" t="s">
        <v>188</v>
      </c>
      <c r="B13" s="73" t="s">
        <v>313</v>
      </c>
      <c r="C13" s="73" t="s">
        <v>314</v>
      </c>
      <c r="D13" s="94" t="s">
        <v>311</v>
      </c>
      <c r="E13" s="95">
        <v>1</v>
      </c>
      <c r="F13" s="22"/>
      <c r="G13" s="22">
        <v>40000</v>
      </c>
      <c r="H13" s="22"/>
      <c r="I13" s="22"/>
      <c r="J13" s="22"/>
      <c r="K13" s="22"/>
      <c r="L13" s="22">
        <v>40000</v>
      </c>
      <c r="M13" s="22"/>
      <c r="N13" s="22"/>
      <c r="O13" s="22"/>
      <c r="P13" s="22"/>
      <c r="Q13" s="22">
        <v>40000</v>
      </c>
    </row>
    <row r="14" ht="21" customHeight="1" spans="1:17">
      <c r="A14" s="93" t="s">
        <v>188</v>
      </c>
      <c r="B14" s="73" t="s">
        <v>315</v>
      </c>
      <c r="C14" s="73" t="s">
        <v>316</v>
      </c>
      <c r="D14" s="94" t="s">
        <v>311</v>
      </c>
      <c r="E14" s="95">
        <v>1</v>
      </c>
      <c r="F14" s="22"/>
      <c r="G14" s="22">
        <v>11297.74</v>
      </c>
      <c r="H14" s="22"/>
      <c r="I14" s="22"/>
      <c r="J14" s="22"/>
      <c r="K14" s="22"/>
      <c r="L14" s="22">
        <v>11297.74</v>
      </c>
      <c r="M14" s="22"/>
      <c r="N14" s="22"/>
      <c r="O14" s="22"/>
      <c r="P14" s="22"/>
      <c r="Q14" s="22">
        <v>11297.74</v>
      </c>
    </row>
    <row r="15" ht="21" customHeight="1" spans="1:17">
      <c r="A15" s="75" t="s">
        <v>95</v>
      </c>
      <c r="B15" s="76"/>
      <c r="C15" s="76"/>
      <c r="D15" s="76"/>
      <c r="E15" s="92"/>
      <c r="F15" s="22">
        <v>2710000</v>
      </c>
      <c r="G15" s="22">
        <v>2761297.74</v>
      </c>
      <c r="H15" s="22">
        <v>2710000</v>
      </c>
      <c r="I15" s="22"/>
      <c r="J15" s="22"/>
      <c r="K15" s="22"/>
      <c r="L15" s="22">
        <v>51297.74</v>
      </c>
      <c r="M15" s="22"/>
      <c r="N15" s="22"/>
      <c r="O15" s="22"/>
      <c r="P15" s="22"/>
      <c r="Q15" s="22">
        <v>51297.74</v>
      </c>
    </row>
  </sheetData>
  <mergeCells count="16">
    <mergeCell ref="A2:Q2"/>
    <mergeCell ref="A3:F3"/>
    <mergeCell ref="G4:Q4"/>
    <mergeCell ref="L5:Q5"/>
    <mergeCell ref="A15:E15"/>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selection activeCell="A11" sqref="A11:C11"/>
    </sheetView>
  </sheetViews>
  <sheetFormatPr defaultColWidth="9.14166666666667" defaultRowHeight="14.25" customHeight="1"/>
  <cols>
    <col min="1" max="1" width="31.425" customWidth="1"/>
    <col min="2" max="2" width="21.7083333333333" customWidth="1"/>
    <col min="3" max="3" width="26.7083333333333" customWidth="1"/>
    <col min="4" max="14" width="16.6" customWidth="1"/>
  </cols>
  <sheetData>
    <row r="1" ht="13.5" customHeight="1" spans="1:14">
      <c r="A1" s="58"/>
      <c r="B1" s="58"/>
      <c r="C1" s="58"/>
      <c r="D1" s="58"/>
      <c r="E1" s="58"/>
      <c r="F1" s="58"/>
      <c r="G1" s="58"/>
      <c r="H1" s="62"/>
      <c r="I1" s="58"/>
      <c r="J1" s="58"/>
      <c r="K1" s="58"/>
      <c r="L1" s="52"/>
      <c r="M1" s="78"/>
      <c r="N1" s="79" t="s">
        <v>317</v>
      </c>
    </row>
    <row r="2" ht="27.75" customHeight="1" spans="1:14">
      <c r="A2" s="54" t="s">
        <v>318</v>
      </c>
      <c r="B2" s="63"/>
      <c r="C2" s="63"/>
      <c r="D2" s="63"/>
      <c r="E2" s="63"/>
      <c r="F2" s="63"/>
      <c r="G2" s="63"/>
      <c r="H2" s="64"/>
      <c r="I2" s="63"/>
      <c r="J2" s="63"/>
      <c r="K2" s="63"/>
      <c r="L2" s="44"/>
      <c r="M2" s="64"/>
      <c r="N2" s="63"/>
    </row>
    <row r="3" ht="18.75" customHeight="1" spans="1:14">
      <c r="A3" s="55" t="str">
        <f>"单位名称："&amp;"云南省交通安全统筹中心"</f>
        <v>单位名称：云南省交通安全统筹中心</v>
      </c>
      <c r="B3" s="56"/>
      <c r="C3" s="56"/>
      <c r="D3" s="56"/>
      <c r="E3" s="56"/>
      <c r="F3" s="56"/>
      <c r="G3" s="56"/>
      <c r="H3" s="62"/>
      <c r="I3" s="58"/>
      <c r="J3" s="58"/>
      <c r="K3" s="58"/>
      <c r="L3" s="61"/>
      <c r="M3" s="80"/>
      <c r="N3" s="81" t="s">
        <v>120</v>
      </c>
    </row>
    <row r="4" ht="15.75" customHeight="1" spans="1:14">
      <c r="A4" s="9" t="s">
        <v>299</v>
      </c>
      <c r="B4" s="65" t="s">
        <v>319</v>
      </c>
      <c r="C4" s="65" t="s">
        <v>320</v>
      </c>
      <c r="D4" s="66" t="s">
        <v>137</v>
      </c>
      <c r="E4" s="66"/>
      <c r="F4" s="66"/>
      <c r="G4" s="66"/>
      <c r="H4" s="67"/>
      <c r="I4" s="66"/>
      <c r="J4" s="66"/>
      <c r="K4" s="66"/>
      <c r="L4" s="82"/>
      <c r="M4" s="67"/>
      <c r="N4" s="83"/>
    </row>
    <row r="5" ht="17.25" customHeight="1" spans="1:14">
      <c r="A5" s="14"/>
      <c r="B5" s="68"/>
      <c r="C5" s="68"/>
      <c r="D5" s="68" t="s">
        <v>31</v>
      </c>
      <c r="E5" s="68" t="s">
        <v>34</v>
      </c>
      <c r="F5" s="68" t="s">
        <v>305</v>
      </c>
      <c r="G5" s="68" t="s">
        <v>306</v>
      </c>
      <c r="H5" s="69" t="s">
        <v>307</v>
      </c>
      <c r="I5" s="84" t="s">
        <v>308</v>
      </c>
      <c r="J5" s="84"/>
      <c r="K5" s="84"/>
      <c r="L5" s="85"/>
      <c r="M5" s="86"/>
      <c r="N5" s="70"/>
    </row>
    <row r="6" ht="54" customHeight="1" spans="1:14">
      <c r="A6" s="17"/>
      <c r="B6" s="70"/>
      <c r="C6" s="70"/>
      <c r="D6" s="70"/>
      <c r="E6" s="70"/>
      <c r="F6" s="70"/>
      <c r="G6" s="70"/>
      <c r="H6" s="71"/>
      <c r="I6" s="70" t="s">
        <v>33</v>
      </c>
      <c r="J6" s="70" t="s">
        <v>44</v>
      </c>
      <c r="K6" s="70" t="s">
        <v>144</v>
      </c>
      <c r="L6" s="87" t="s">
        <v>40</v>
      </c>
      <c r="M6" s="71" t="s">
        <v>41</v>
      </c>
      <c r="N6" s="70" t="s">
        <v>42</v>
      </c>
    </row>
    <row r="7" ht="15" customHeight="1" spans="1:14">
      <c r="A7" s="17">
        <v>1</v>
      </c>
      <c r="B7" s="70">
        <v>2</v>
      </c>
      <c r="C7" s="70">
        <v>3</v>
      </c>
      <c r="D7" s="71">
        <v>4</v>
      </c>
      <c r="E7" s="71">
        <v>5</v>
      </c>
      <c r="F7" s="71">
        <v>6</v>
      </c>
      <c r="G7" s="71">
        <v>7</v>
      </c>
      <c r="H7" s="71">
        <v>8</v>
      </c>
      <c r="I7" s="71">
        <v>9</v>
      </c>
      <c r="J7" s="71">
        <v>10</v>
      </c>
      <c r="K7" s="71">
        <v>11</v>
      </c>
      <c r="L7" s="71">
        <v>12</v>
      </c>
      <c r="M7" s="71">
        <v>13</v>
      </c>
      <c r="N7" s="71">
        <v>14</v>
      </c>
    </row>
    <row r="8" ht="21" customHeight="1" spans="1:14">
      <c r="A8" s="72"/>
      <c r="B8" s="73"/>
      <c r="C8" s="73"/>
      <c r="D8" s="74"/>
      <c r="E8" s="74"/>
      <c r="F8" s="74"/>
      <c r="G8" s="74"/>
      <c r="H8" s="74"/>
      <c r="I8" s="74"/>
      <c r="J8" s="74"/>
      <c r="K8" s="74"/>
      <c r="L8" s="88"/>
      <c r="M8" s="74"/>
      <c r="N8" s="74"/>
    </row>
    <row r="9" ht="21" customHeight="1" spans="1:14">
      <c r="A9" s="72"/>
      <c r="B9" s="73"/>
      <c r="C9" s="73"/>
      <c r="D9" s="74"/>
      <c r="E9" s="74"/>
      <c r="F9" s="74"/>
      <c r="G9" s="74"/>
      <c r="H9" s="74"/>
      <c r="I9" s="74"/>
      <c r="J9" s="74"/>
      <c r="K9" s="74"/>
      <c r="L9" s="88"/>
      <c r="M9" s="74"/>
      <c r="N9" s="74"/>
    </row>
    <row r="10" ht="21" customHeight="1" spans="1:14">
      <c r="A10" s="75" t="s">
        <v>95</v>
      </c>
      <c r="B10" s="76"/>
      <c r="C10" s="77"/>
      <c r="D10" s="74"/>
      <c r="E10" s="74"/>
      <c r="F10" s="74"/>
      <c r="G10" s="74"/>
      <c r="H10" s="74"/>
      <c r="I10" s="74"/>
      <c r="J10" s="74"/>
      <c r="K10" s="74"/>
      <c r="L10" s="88"/>
      <c r="M10" s="74"/>
      <c r="N10" s="74"/>
    </row>
    <row r="11" customHeight="1" spans="1:3">
      <c r="A11" s="33" t="s">
        <v>321</v>
      </c>
      <c r="B11" s="33"/>
      <c r="C11" s="33"/>
    </row>
  </sheetData>
  <mergeCells count="14">
    <mergeCell ref="A2:N2"/>
    <mergeCell ref="A3:C3"/>
    <mergeCell ref="D4:N4"/>
    <mergeCell ref="I5:N5"/>
    <mergeCell ref="A10:C10"/>
    <mergeCell ref="A11:C11"/>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9"/>
  <sheetViews>
    <sheetView showZeros="0" workbookViewId="0">
      <selection activeCell="A9" sqref="A9:C9"/>
    </sheetView>
  </sheetViews>
  <sheetFormatPr defaultColWidth="9.14166666666667" defaultRowHeight="14.25" customHeight="1"/>
  <cols>
    <col min="1" max="1" width="42.0333333333333" customWidth="1"/>
    <col min="2" max="15" width="17.175" customWidth="1"/>
    <col min="16" max="23" width="17.0333333333333" customWidth="1"/>
  </cols>
  <sheetData>
    <row r="1" ht="13.5" customHeight="1" spans="4:23">
      <c r="D1" s="53"/>
      <c r="W1" s="52" t="s">
        <v>322</v>
      </c>
    </row>
    <row r="2" ht="27.75" customHeight="1" spans="1:23">
      <c r="A2" s="54" t="s">
        <v>323</v>
      </c>
      <c r="B2" s="27"/>
      <c r="C2" s="27"/>
      <c r="D2" s="27"/>
      <c r="E2" s="27"/>
      <c r="F2" s="27"/>
      <c r="G2" s="27"/>
      <c r="H2" s="27"/>
      <c r="I2" s="27"/>
      <c r="J2" s="27"/>
      <c r="K2" s="27"/>
      <c r="L2" s="27"/>
      <c r="M2" s="27"/>
      <c r="N2" s="27"/>
      <c r="O2" s="27"/>
      <c r="P2" s="27"/>
      <c r="Q2" s="27"/>
      <c r="R2" s="27"/>
      <c r="S2" s="27"/>
      <c r="T2" s="27"/>
      <c r="U2" s="27"/>
      <c r="V2" s="27"/>
      <c r="W2" s="27"/>
    </row>
    <row r="3" ht="18" customHeight="1" spans="1:23">
      <c r="A3" s="55" t="str">
        <f>"单位名称："&amp;"云南省交通安全统筹中心"</f>
        <v>单位名称：云南省交通安全统筹中心</v>
      </c>
      <c r="B3" s="56"/>
      <c r="C3" s="56"/>
      <c r="D3" s="57"/>
      <c r="E3" s="58"/>
      <c r="F3" s="58"/>
      <c r="G3" s="58"/>
      <c r="H3" s="58"/>
      <c r="I3" s="58"/>
      <c r="W3" s="61" t="s">
        <v>120</v>
      </c>
    </row>
    <row r="4" ht="19.5" customHeight="1" spans="1:23">
      <c r="A4" s="15" t="s">
        <v>324</v>
      </c>
      <c r="B4" s="10" t="s">
        <v>137</v>
      </c>
      <c r="C4" s="11"/>
      <c r="D4" s="11"/>
      <c r="E4" s="10" t="s">
        <v>325</v>
      </c>
      <c r="F4" s="11"/>
      <c r="G4" s="11"/>
      <c r="H4" s="11"/>
      <c r="I4" s="11"/>
      <c r="J4" s="11"/>
      <c r="K4" s="11"/>
      <c r="L4" s="11"/>
      <c r="M4" s="11"/>
      <c r="N4" s="11"/>
      <c r="O4" s="11"/>
      <c r="P4" s="11"/>
      <c r="Q4" s="11"/>
      <c r="R4" s="11"/>
      <c r="S4" s="11"/>
      <c r="T4" s="11"/>
      <c r="U4" s="11"/>
      <c r="V4" s="11"/>
      <c r="W4" s="11"/>
    </row>
    <row r="5" ht="40.5" customHeight="1" spans="1:23">
      <c r="A5" s="18"/>
      <c r="B5" s="28" t="s">
        <v>31</v>
      </c>
      <c r="C5" s="9" t="s">
        <v>34</v>
      </c>
      <c r="D5" s="59" t="s">
        <v>326</v>
      </c>
      <c r="E5" s="60" t="s">
        <v>327</v>
      </c>
      <c r="F5" s="60" t="s">
        <v>328</v>
      </c>
      <c r="G5" s="60" t="s">
        <v>329</v>
      </c>
      <c r="H5" s="60" t="s">
        <v>330</v>
      </c>
      <c r="I5" s="60" t="s">
        <v>331</v>
      </c>
      <c r="J5" s="60" t="s">
        <v>332</v>
      </c>
      <c r="K5" s="60" t="s">
        <v>333</v>
      </c>
      <c r="L5" s="60" t="s">
        <v>334</v>
      </c>
      <c r="M5" s="60" t="s">
        <v>335</v>
      </c>
      <c r="N5" s="60" t="s">
        <v>336</v>
      </c>
      <c r="O5" s="60" t="s">
        <v>337</v>
      </c>
      <c r="P5" s="60" t="s">
        <v>338</v>
      </c>
      <c r="Q5" s="60" t="s">
        <v>339</v>
      </c>
      <c r="R5" s="60" t="s">
        <v>340</v>
      </c>
      <c r="S5" s="60" t="s">
        <v>341</v>
      </c>
      <c r="T5" s="60" t="s">
        <v>342</v>
      </c>
      <c r="U5" s="60" t="s">
        <v>343</v>
      </c>
      <c r="V5" s="60" t="s">
        <v>344</v>
      </c>
      <c r="W5" s="60" t="s">
        <v>345</v>
      </c>
    </row>
    <row r="6" ht="19.5" customHeight="1" spans="1:23">
      <c r="A6" s="60">
        <v>1</v>
      </c>
      <c r="B6" s="60">
        <v>2</v>
      </c>
      <c r="C6" s="60">
        <v>3</v>
      </c>
      <c r="D6" s="10">
        <v>4</v>
      </c>
      <c r="E6" s="60">
        <v>5</v>
      </c>
      <c r="F6" s="60">
        <v>6</v>
      </c>
      <c r="G6" s="60">
        <v>7</v>
      </c>
      <c r="H6" s="10">
        <v>8</v>
      </c>
      <c r="I6" s="60">
        <v>9</v>
      </c>
      <c r="J6" s="60">
        <v>10</v>
      </c>
      <c r="K6" s="60">
        <v>11</v>
      </c>
      <c r="L6" s="10">
        <v>12</v>
      </c>
      <c r="M6" s="60">
        <v>13</v>
      </c>
      <c r="N6" s="60">
        <v>14</v>
      </c>
      <c r="O6" s="60">
        <v>15</v>
      </c>
      <c r="P6" s="10">
        <v>16</v>
      </c>
      <c r="Q6" s="60">
        <v>17</v>
      </c>
      <c r="R6" s="60">
        <v>18</v>
      </c>
      <c r="S6" s="60">
        <v>19</v>
      </c>
      <c r="T6" s="10">
        <v>20</v>
      </c>
      <c r="U6" s="10">
        <v>21</v>
      </c>
      <c r="V6" s="10">
        <v>22</v>
      </c>
      <c r="W6" s="60">
        <v>23</v>
      </c>
    </row>
    <row r="7" ht="28.4" customHeight="1" spans="1:23">
      <c r="A7" s="29"/>
      <c r="B7" s="22"/>
      <c r="C7" s="22"/>
      <c r="D7" s="22"/>
      <c r="E7" s="22"/>
      <c r="F7" s="22"/>
      <c r="G7" s="22"/>
      <c r="H7" s="22"/>
      <c r="I7" s="22"/>
      <c r="J7" s="22"/>
      <c r="K7" s="22"/>
      <c r="L7" s="22"/>
      <c r="M7" s="22"/>
      <c r="N7" s="22"/>
      <c r="O7" s="22"/>
      <c r="P7" s="22"/>
      <c r="Q7" s="22"/>
      <c r="R7" s="22"/>
      <c r="S7" s="22"/>
      <c r="T7" s="22"/>
      <c r="U7" s="22"/>
      <c r="V7" s="22"/>
      <c r="W7" s="22"/>
    </row>
    <row r="8" ht="29.9" customHeight="1" spans="1:23">
      <c r="A8" s="29"/>
      <c r="B8" s="22"/>
      <c r="C8" s="22"/>
      <c r="D8" s="22"/>
      <c r="E8" s="22"/>
      <c r="F8" s="22"/>
      <c r="G8" s="22"/>
      <c r="H8" s="22"/>
      <c r="I8" s="22"/>
      <c r="J8" s="22"/>
      <c r="K8" s="22"/>
      <c r="L8" s="22"/>
      <c r="M8" s="22"/>
      <c r="N8" s="22"/>
      <c r="O8" s="22"/>
      <c r="P8" s="22"/>
      <c r="Q8" s="22"/>
      <c r="R8" s="22"/>
      <c r="S8" s="22"/>
      <c r="T8" s="22"/>
      <c r="U8" s="22"/>
      <c r="V8" s="22"/>
      <c r="W8" s="22"/>
    </row>
    <row r="9" customHeight="1" spans="1:3">
      <c r="A9" s="33" t="s">
        <v>346</v>
      </c>
      <c r="B9" s="33"/>
      <c r="C9" s="33"/>
    </row>
  </sheetData>
  <mergeCells count="6">
    <mergeCell ref="A2:W2"/>
    <mergeCell ref="A3:I3"/>
    <mergeCell ref="B4:D4"/>
    <mergeCell ref="E4:W4"/>
    <mergeCell ref="A9:C9"/>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A8" sqref="A8:B8"/>
    </sheetView>
  </sheetViews>
  <sheetFormatPr defaultColWidth="9.14166666666667" defaultRowHeight="12" customHeight="1" outlineLevelRow="7"/>
  <cols>
    <col min="1" max="1" width="34.2833333333333" customWidth="1"/>
    <col min="2" max="2" width="29" customWidth="1"/>
    <col min="3" max="3" width="16.3166666666667" customWidth="1"/>
    <col min="4" max="4" width="15.6" customWidth="1"/>
    <col min="5" max="5" width="23.575" customWidth="1"/>
    <col min="6" max="6" width="11.2833333333333" customWidth="1"/>
    <col min="7" max="7" width="14.8833333333333" customWidth="1"/>
    <col min="8" max="8" width="10.8833333333333" customWidth="1"/>
    <col min="9" max="9" width="13.425" customWidth="1"/>
    <col min="10" max="10" width="32.0333333333333" customWidth="1"/>
  </cols>
  <sheetData>
    <row r="1" customHeight="1" spans="10:10">
      <c r="J1" s="52" t="s">
        <v>347</v>
      </c>
    </row>
    <row r="2" ht="28.5" customHeight="1" spans="1:10">
      <c r="A2" s="43" t="s">
        <v>348</v>
      </c>
      <c r="B2" s="27"/>
      <c r="C2" s="27"/>
      <c r="D2" s="27"/>
      <c r="E2" s="27"/>
      <c r="F2" s="44"/>
      <c r="G2" s="27"/>
      <c r="H2" s="44"/>
      <c r="I2" s="44"/>
      <c r="J2" s="27"/>
    </row>
    <row r="3" ht="17.25" customHeight="1" spans="1:1">
      <c r="A3" s="4" t="str">
        <f>"单位名称："&amp;"云南省交通安全统筹中心"</f>
        <v>单位名称：云南省交通安全统筹中心</v>
      </c>
    </row>
    <row r="4" ht="44.25" customHeight="1" spans="1:10">
      <c r="A4" s="45" t="s">
        <v>231</v>
      </c>
      <c r="B4" s="45" t="s">
        <v>232</v>
      </c>
      <c r="C4" s="45" t="s">
        <v>233</v>
      </c>
      <c r="D4" s="45" t="s">
        <v>234</v>
      </c>
      <c r="E4" s="45" t="s">
        <v>235</v>
      </c>
      <c r="F4" s="46" t="s">
        <v>236</v>
      </c>
      <c r="G4" s="45" t="s">
        <v>237</v>
      </c>
      <c r="H4" s="46" t="s">
        <v>238</v>
      </c>
      <c r="I4" s="46" t="s">
        <v>239</v>
      </c>
      <c r="J4" s="45" t="s">
        <v>240</v>
      </c>
    </row>
    <row r="5" ht="14.25" customHeight="1" spans="1:10">
      <c r="A5" s="45">
        <v>1</v>
      </c>
      <c r="B5" s="45">
        <v>2</v>
      </c>
      <c r="C5" s="45">
        <v>3</v>
      </c>
      <c r="D5" s="45">
        <v>4</v>
      </c>
      <c r="E5" s="45">
        <v>5</v>
      </c>
      <c r="F5" s="46">
        <v>6</v>
      </c>
      <c r="G5" s="45">
        <v>7</v>
      </c>
      <c r="H5" s="46">
        <v>8</v>
      </c>
      <c r="I5" s="46">
        <v>9</v>
      </c>
      <c r="J5" s="45">
        <v>10</v>
      </c>
    </row>
    <row r="6" ht="42" customHeight="1" spans="1:10">
      <c r="A6" s="47"/>
      <c r="B6" s="48"/>
      <c r="C6" s="48"/>
      <c r="D6" s="48"/>
      <c r="E6" s="49"/>
      <c r="F6" s="50"/>
      <c r="G6" s="49"/>
      <c r="H6" s="50"/>
      <c r="I6" s="50"/>
      <c r="J6" s="49"/>
    </row>
    <row r="7" ht="42" customHeight="1" spans="1:10">
      <c r="A7" s="47"/>
      <c r="B7" s="51"/>
      <c r="C7" s="51"/>
      <c r="D7" s="51"/>
      <c r="E7" s="47"/>
      <c r="F7" s="51"/>
      <c r="G7" s="47"/>
      <c r="H7" s="51"/>
      <c r="I7" s="51"/>
      <c r="J7" s="47"/>
    </row>
    <row r="8" customHeight="1" spans="1:2">
      <c r="A8" s="33" t="s">
        <v>346</v>
      </c>
      <c r="B8" s="33"/>
    </row>
  </sheetData>
  <mergeCells count="3">
    <mergeCell ref="A2:J2"/>
    <mergeCell ref="A3:H3"/>
    <mergeCell ref="A8:B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9"/>
  <sheetViews>
    <sheetView showZeros="0" workbookViewId="0">
      <selection activeCell="D21" sqref="D21"/>
    </sheetView>
  </sheetViews>
  <sheetFormatPr defaultColWidth="8.85" defaultRowHeight="15" customHeight="1" outlineLevelCol="7"/>
  <cols>
    <col min="1" max="1" width="36.0333333333333"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ht="18.75" customHeight="1" spans="1:8">
      <c r="A1" s="35"/>
      <c r="B1" s="35"/>
      <c r="C1" s="35"/>
      <c r="D1" s="35"/>
      <c r="E1" s="35"/>
      <c r="F1" s="35"/>
      <c r="G1" s="35"/>
      <c r="H1" s="36" t="s">
        <v>349</v>
      </c>
    </row>
    <row r="2" ht="30.65" customHeight="1" spans="1:8">
      <c r="A2" s="37" t="s">
        <v>350</v>
      </c>
      <c r="B2" s="37"/>
      <c r="C2" s="37"/>
      <c r="D2" s="37"/>
      <c r="E2" s="37"/>
      <c r="F2" s="37"/>
      <c r="G2" s="37"/>
      <c r="H2" s="37"/>
    </row>
    <row r="3" ht="18.75" customHeight="1" spans="1:8">
      <c r="A3" s="35" t="str">
        <f>"单位名称："&amp;"云南省交通安全统筹中心"</f>
        <v>单位名称：云南省交通安全统筹中心</v>
      </c>
      <c r="B3" s="35"/>
      <c r="C3" s="35"/>
      <c r="D3" s="35"/>
      <c r="E3" s="35"/>
      <c r="F3" s="35"/>
      <c r="G3" s="35"/>
      <c r="H3" s="35"/>
    </row>
    <row r="4" ht="18.75" customHeight="1" spans="1:8">
      <c r="A4" s="38" t="s">
        <v>130</v>
      </c>
      <c r="B4" s="38" t="s">
        <v>351</v>
      </c>
      <c r="C4" s="38" t="s">
        <v>352</v>
      </c>
      <c r="D4" s="38" t="s">
        <v>353</v>
      </c>
      <c r="E4" s="38" t="s">
        <v>354</v>
      </c>
      <c r="F4" s="38" t="s">
        <v>355</v>
      </c>
      <c r="G4" s="38"/>
      <c r="H4" s="38"/>
    </row>
    <row r="5" ht="18.75" customHeight="1" spans="1:8">
      <c r="A5" s="38"/>
      <c r="B5" s="38"/>
      <c r="C5" s="38"/>
      <c r="D5" s="38"/>
      <c r="E5" s="38"/>
      <c r="F5" s="38" t="s">
        <v>303</v>
      </c>
      <c r="G5" s="38" t="s">
        <v>356</v>
      </c>
      <c r="H5" s="38" t="s">
        <v>357</v>
      </c>
    </row>
    <row r="6" ht="18.75" customHeight="1" spans="1:8">
      <c r="A6" s="39" t="s">
        <v>112</v>
      </c>
      <c r="B6" s="39" t="s">
        <v>113</v>
      </c>
      <c r="C6" s="39" t="s">
        <v>114</v>
      </c>
      <c r="D6" s="39" t="s">
        <v>115</v>
      </c>
      <c r="E6" s="39" t="s">
        <v>116</v>
      </c>
      <c r="F6" s="39" t="s">
        <v>117</v>
      </c>
      <c r="G6" s="39" t="s">
        <v>358</v>
      </c>
      <c r="H6" s="39" t="s">
        <v>359</v>
      </c>
    </row>
    <row r="7" ht="29.9" customHeight="1" spans="1:8">
      <c r="A7" s="40"/>
      <c r="B7" s="40"/>
      <c r="C7" s="40"/>
      <c r="D7" s="40"/>
      <c r="E7" s="38"/>
      <c r="F7" s="41"/>
      <c r="G7" s="42"/>
      <c r="H7" s="42"/>
    </row>
    <row r="8" ht="20.15" customHeight="1" spans="1:8">
      <c r="A8" s="38" t="s">
        <v>31</v>
      </c>
      <c r="B8" s="38"/>
      <c r="C8" s="38"/>
      <c r="D8" s="38"/>
      <c r="E8" s="38"/>
      <c r="F8" s="41"/>
      <c r="G8" s="42"/>
      <c r="H8" s="42"/>
    </row>
    <row r="9" customHeight="1" spans="1:3">
      <c r="A9" s="33" t="s">
        <v>360</v>
      </c>
      <c r="B9" s="33"/>
      <c r="C9" s="33"/>
    </row>
  </sheetData>
  <mergeCells count="9">
    <mergeCell ref="A2:H2"/>
    <mergeCell ref="F4:H4"/>
    <mergeCell ref="A8:E8"/>
    <mergeCell ref="A9:C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A11" sqref="A11:C11"/>
    </sheetView>
  </sheetViews>
  <sheetFormatPr defaultColWidth="9.14166666666667" defaultRowHeight="14.25" customHeight="1"/>
  <cols>
    <col min="1" max="1" width="16.3166666666667" customWidth="1"/>
    <col min="2" max="2" width="29.0333333333333" customWidth="1"/>
    <col min="3" max="3" width="23.85" customWidth="1"/>
    <col min="4" max="7" width="19.6" customWidth="1"/>
    <col min="8" max="8" width="15.425" customWidth="1"/>
    <col min="9" max="11" width="19.6" customWidth="1"/>
  </cols>
  <sheetData>
    <row r="1" ht="13.5" customHeight="1" spans="4:11">
      <c r="D1" s="1"/>
      <c r="E1" s="1"/>
      <c r="F1" s="1"/>
      <c r="G1" s="1"/>
      <c r="K1" s="2" t="s">
        <v>361</v>
      </c>
    </row>
    <row r="2" ht="27.75" customHeight="1" spans="1:11">
      <c r="A2" s="27" t="s">
        <v>362</v>
      </c>
      <c r="B2" s="27"/>
      <c r="C2" s="27"/>
      <c r="D2" s="27"/>
      <c r="E2" s="27"/>
      <c r="F2" s="27"/>
      <c r="G2" s="27"/>
      <c r="H2" s="27"/>
      <c r="I2" s="27"/>
      <c r="J2" s="27"/>
      <c r="K2" s="27"/>
    </row>
    <row r="3" ht="13.5" customHeight="1" spans="1:11">
      <c r="A3" s="4" t="str">
        <f>"单位名称："&amp;"云南省交通安全统筹中心"</f>
        <v>单位名称：云南省交通安全统筹中心</v>
      </c>
      <c r="B3" s="5"/>
      <c r="C3" s="5"/>
      <c r="D3" s="5"/>
      <c r="E3" s="5"/>
      <c r="F3" s="5"/>
      <c r="G3" s="5"/>
      <c r="H3" s="6"/>
      <c r="I3" s="6"/>
      <c r="J3" s="6"/>
      <c r="K3" s="7" t="s">
        <v>120</v>
      </c>
    </row>
    <row r="4" ht="21.75" customHeight="1" spans="1:11">
      <c r="A4" s="8" t="s">
        <v>196</v>
      </c>
      <c r="B4" s="8" t="s">
        <v>132</v>
      </c>
      <c r="C4" s="8" t="s">
        <v>197</v>
      </c>
      <c r="D4" s="9" t="s">
        <v>133</v>
      </c>
      <c r="E4" s="9" t="s">
        <v>134</v>
      </c>
      <c r="F4" s="9" t="s">
        <v>135</v>
      </c>
      <c r="G4" s="9" t="s">
        <v>136</v>
      </c>
      <c r="H4" s="15" t="s">
        <v>31</v>
      </c>
      <c r="I4" s="10" t="s">
        <v>363</v>
      </c>
      <c r="J4" s="11"/>
      <c r="K4" s="12"/>
    </row>
    <row r="5" ht="21.75" customHeight="1" spans="1:11">
      <c r="A5" s="13"/>
      <c r="B5" s="13"/>
      <c r="C5" s="13"/>
      <c r="D5" s="14"/>
      <c r="E5" s="14"/>
      <c r="F5" s="14"/>
      <c r="G5" s="14"/>
      <c r="H5" s="28"/>
      <c r="I5" s="9" t="s">
        <v>34</v>
      </c>
      <c r="J5" s="9" t="s">
        <v>35</v>
      </c>
      <c r="K5" s="9" t="s">
        <v>36</v>
      </c>
    </row>
    <row r="6" ht="40.5" customHeight="1" spans="1:11">
      <c r="A6" s="16"/>
      <c r="B6" s="16"/>
      <c r="C6" s="16"/>
      <c r="D6" s="17"/>
      <c r="E6" s="17"/>
      <c r="F6" s="17"/>
      <c r="G6" s="17"/>
      <c r="H6" s="18"/>
      <c r="I6" s="17" t="s">
        <v>33</v>
      </c>
      <c r="J6" s="17"/>
      <c r="K6" s="17"/>
    </row>
    <row r="7" ht="15" customHeight="1" spans="1:11">
      <c r="A7" s="19">
        <v>1</v>
      </c>
      <c r="B7" s="19">
        <v>2</v>
      </c>
      <c r="C7" s="19">
        <v>3</v>
      </c>
      <c r="D7" s="19">
        <v>4</v>
      </c>
      <c r="E7" s="19">
        <v>5</v>
      </c>
      <c r="F7" s="19">
        <v>6</v>
      </c>
      <c r="G7" s="19">
        <v>7</v>
      </c>
      <c r="H7" s="19">
        <v>8</v>
      </c>
      <c r="I7" s="19">
        <v>9</v>
      </c>
      <c r="J7" s="34">
        <v>10</v>
      </c>
      <c r="K7" s="34">
        <v>11</v>
      </c>
    </row>
    <row r="8" ht="30.65" customHeight="1" spans="1:11">
      <c r="A8" s="29"/>
      <c r="B8" s="20"/>
      <c r="C8" s="29"/>
      <c r="D8" s="29"/>
      <c r="E8" s="29"/>
      <c r="F8" s="29"/>
      <c r="G8" s="29"/>
      <c r="H8" s="22"/>
      <c r="I8" s="22"/>
      <c r="J8" s="22"/>
      <c r="K8" s="22"/>
    </row>
    <row r="9" ht="30.65" customHeight="1" spans="1:11">
      <c r="A9" s="20"/>
      <c r="B9" s="20"/>
      <c r="C9" s="20"/>
      <c r="D9" s="20"/>
      <c r="E9" s="20"/>
      <c r="F9" s="20"/>
      <c r="G9" s="20"/>
      <c r="H9" s="22"/>
      <c r="I9" s="22"/>
      <c r="J9" s="22"/>
      <c r="K9" s="22"/>
    </row>
    <row r="10" ht="18.75" customHeight="1" spans="1:11">
      <c r="A10" s="30" t="s">
        <v>95</v>
      </c>
      <c r="B10" s="31"/>
      <c r="C10" s="31"/>
      <c r="D10" s="31"/>
      <c r="E10" s="31"/>
      <c r="F10" s="31"/>
      <c r="G10" s="32"/>
      <c r="H10" s="22"/>
      <c r="I10" s="22"/>
      <c r="J10" s="22"/>
      <c r="K10" s="22"/>
    </row>
    <row r="11" customHeight="1" spans="1:3">
      <c r="A11" s="33" t="s">
        <v>364</v>
      </c>
      <c r="B11" s="33"/>
      <c r="C11" s="33"/>
    </row>
  </sheetData>
  <mergeCells count="16">
    <mergeCell ref="A2:K2"/>
    <mergeCell ref="A3:G3"/>
    <mergeCell ref="I4:K4"/>
    <mergeCell ref="A10:G10"/>
    <mergeCell ref="A11:C11"/>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3"/>
  <sheetViews>
    <sheetView showZeros="0" workbookViewId="0">
      <selection activeCell="A1" sqref="A1"/>
    </sheetView>
  </sheetViews>
  <sheetFormatPr defaultColWidth="9.14166666666667" defaultRowHeight="14.25" customHeight="1" outlineLevelCol="6"/>
  <cols>
    <col min="1" max="1" width="37.7416666666667" customWidth="1"/>
    <col min="2" max="2" width="28" customWidth="1"/>
    <col min="3" max="3" width="37.6" customWidth="1"/>
    <col min="4" max="4" width="17.0333333333333" customWidth="1"/>
    <col min="5" max="7" width="27.0333333333333" customWidth="1"/>
  </cols>
  <sheetData>
    <row r="1" ht="13.5" customHeight="1" spans="4:7">
      <c r="D1" s="1"/>
      <c r="G1" s="2" t="s">
        <v>365</v>
      </c>
    </row>
    <row r="2" ht="27.75" customHeight="1" spans="1:7">
      <c r="A2" s="3" t="s">
        <v>366</v>
      </c>
      <c r="B2" s="3"/>
      <c r="C2" s="3"/>
      <c r="D2" s="3"/>
      <c r="E2" s="3"/>
      <c r="F2" s="3"/>
      <c r="G2" s="3"/>
    </row>
    <row r="3" ht="13.5" customHeight="1" spans="1:7">
      <c r="A3" s="4" t="str">
        <f>"单位名称："&amp;"云南省交通安全统筹中心"</f>
        <v>单位名称：云南省交通安全统筹中心</v>
      </c>
      <c r="B3" s="5"/>
      <c r="C3" s="5"/>
      <c r="D3" s="5"/>
      <c r="E3" s="6"/>
      <c r="F3" s="6"/>
      <c r="G3" s="7" t="s">
        <v>120</v>
      </c>
    </row>
    <row r="4" ht="21.75" customHeight="1" spans="1:7">
      <c r="A4" s="8" t="s">
        <v>197</v>
      </c>
      <c r="B4" s="8" t="s">
        <v>196</v>
      </c>
      <c r="C4" s="8" t="s">
        <v>132</v>
      </c>
      <c r="D4" s="9" t="s">
        <v>367</v>
      </c>
      <c r="E4" s="10" t="s">
        <v>34</v>
      </c>
      <c r="F4" s="11"/>
      <c r="G4" s="12"/>
    </row>
    <row r="5" ht="21.75" customHeight="1" spans="1:7">
      <c r="A5" s="13"/>
      <c r="B5" s="13"/>
      <c r="C5" s="13"/>
      <c r="D5" s="14"/>
      <c r="E5" s="15" t="s">
        <v>368</v>
      </c>
      <c r="F5" s="9" t="s">
        <v>369</v>
      </c>
      <c r="G5" s="9" t="s">
        <v>370</v>
      </c>
    </row>
    <row r="6" ht="40.5" customHeight="1" spans="1:7">
      <c r="A6" s="16"/>
      <c r="B6" s="16"/>
      <c r="C6" s="16"/>
      <c r="D6" s="17"/>
      <c r="E6" s="18"/>
      <c r="F6" s="17" t="s">
        <v>33</v>
      </c>
      <c r="G6" s="17"/>
    </row>
    <row r="7" ht="15" customHeight="1" spans="1:7">
      <c r="A7" s="19">
        <v>1</v>
      </c>
      <c r="B7" s="19">
        <v>2</v>
      </c>
      <c r="C7" s="19">
        <v>3</v>
      </c>
      <c r="D7" s="19">
        <v>4</v>
      </c>
      <c r="E7" s="19">
        <v>5</v>
      </c>
      <c r="F7" s="19">
        <v>6</v>
      </c>
      <c r="G7" s="19">
        <v>7</v>
      </c>
    </row>
    <row r="8" ht="29.9" customHeight="1" spans="1:7">
      <c r="A8" s="20" t="s">
        <v>46</v>
      </c>
      <c r="B8" s="21"/>
      <c r="C8" s="21"/>
      <c r="D8" s="20"/>
      <c r="E8" s="22">
        <v>13927500</v>
      </c>
      <c r="F8" s="22">
        <v>13927500</v>
      </c>
      <c r="G8" s="22">
        <v>13927500</v>
      </c>
    </row>
    <row r="9" ht="29.9" customHeight="1" spans="1:7">
      <c r="A9" s="20"/>
      <c r="B9" s="20" t="s">
        <v>371</v>
      </c>
      <c r="C9" s="20" t="s">
        <v>224</v>
      </c>
      <c r="D9" s="20" t="s">
        <v>372</v>
      </c>
      <c r="E9" s="22">
        <v>371200</v>
      </c>
      <c r="F9" s="22">
        <v>371200</v>
      </c>
      <c r="G9" s="22">
        <v>371200</v>
      </c>
    </row>
    <row r="10" ht="29.9" customHeight="1" spans="1:7">
      <c r="A10" s="23"/>
      <c r="B10" s="20" t="s">
        <v>373</v>
      </c>
      <c r="C10" s="20" t="s">
        <v>200</v>
      </c>
      <c r="D10" s="20" t="s">
        <v>372</v>
      </c>
      <c r="E10" s="22">
        <v>333800</v>
      </c>
      <c r="F10" s="22">
        <v>333800</v>
      </c>
      <c r="G10" s="22">
        <v>333800</v>
      </c>
    </row>
    <row r="11" ht="29.9" customHeight="1" spans="1:7">
      <c r="A11" s="23"/>
      <c r="B11" s="20" t="s">
        <v>374</v>
      </c>
      <c r="C11" s="20" t="s">
        <v>222</v>
      </c>
      <c r="D11" s="20" t="s">
        <v>372</v>
      </c>
      <c r="E11" s="22">
        <v>10000000</v>
      </c>
      <c r="F11" s="22">
        <v>10000000</v>
      </c>
      <c r="G11" s="22">
        <v>10000000</v>
      </c>
    </row>
    <row r="12" ht="29.9" customHeight="1" spans="1:7">
      <c r="A12" s="23"/>
      <c r="B12" s="20" t="s">
        <v>374</v>
      </c>
      <c r="C12" s="20" t="s">
        <v>209</v>
      </c>
      <c r="D12" s="20" t="s">
        <v>372</v>
      </c>
      <c r="E12" s="22">
        <v>3222500</v>
      </c>
      <c r="F12" s="22">
        <v>3222500</v>
      </c>
      <c r="G12" s="22">
        <v>3222500</v>
      </c>
    </row>
    <row r="13" ht="18.75" customHeight="1" spans="1:7">
      <c r="A13" s="24" t="s">
        <v>31</v>
      </c>
      <c r="B13" s="25" t="s">
        <v>375</v>
      </c>
      <c r="C13" s="25"/>
      <c r="D13" s="26"/>
      <c r="E13" s="22">
        <v>13927500</v>
      </c>
      <c r="F13" s="22">
        <v>13927500</v>
      </c>
      <c r="G13" s="22">
        <v>13927500</v>
      </c>
    </row>
  </sheetData>
  <mergeCells count="11">
    <mergeCell ref="A2:G2"/>
    <mergeCell ref="A3:D3"/>
    <mergeCell ref="E4:G4"/>
    <mergeCell ref="A13:D13"/>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workbookViewId="0">
      <selection activeCell="A1" sqref="A1"/>
    </sheetView>
  </sheetViews>
  <sheetFormatPr defaultColWidth="8" defaultRowHeight="14.25" customHeight="1"/>
  <cols>
    <col min="1" max="1" width="21.1416666666667" customWidth="1"/>
    <col min="2" max="2" width="35.2833333333333" customWidth="1"/>
    <col min="3" max="19" width="16.175" customWidth="1"/>
  </cols>
  <sheetData>
    <row r="1" ht="12" customHeight="1" spans="1:18">
      <c r="A1" s="148"/>
      <c r="J1" s="160"/>
      <c r="R1" s="2" t="s">
        <v>27</v>
      </c>
    </row>
    <row r="2" ht="36" customHeight="1" spans="1:19">
      <c r="A2" s="149" t="s">
        <v>28</v>
      </c>
      <c r="B2" s="27"/>
      <c r="C2" s="27"/>
      <c r="D2" s="27"/>
      <c r="E2" s="27"/>
      <c r="F2" s="27"/>
      <c r="G2" s="27"/>
      <c r="H2" s="27"/>
      <c r="I2" s="27"/>
      <c r="J2" s="44"/>
      <c r="K2" s="27"/>
      <c r="L2" s="27"/>
      <c r="M2" s="27"/>
      <c r="N2" s="27"/>
      <c r="O2" s="27"/>
      <c r="P2" s="27"/>
      <c r="Q2" s="27"/>
      <c r="R2" s="27"/>
      <c r="S2" s="27"/>
    </row>
    <row r="3" ht="20.25" customHeight="1" spans="1:19">
      <c r="A3" s="89" t="str">
        <f>"单位名称："&amp;"云南省交通安全统筹中心"</f>
        <v>单位名称：云南省交通安全统筹中心</v>
      </c>
      <c r="B3" s="6"/>
      <c r="C3" s="6"/>
      <c r="D3" s="6"/>
      <c r="E3" s="6"/>
      <c r="F3" s="6"/>
      <c r="G3" s="6"/>
      <c r="H3" s="6"/>
      <c r="I3" s="6"/>
      <c r="J3" s="161"/>
      <c r="K3" s="6"/>
      <c r="L3" s="6"/>
      <c r="M3" s="6"/>
      <c r="N3" s="7"/>
      <c r="O3" s="7"/>
      <c r="P3" s="7"/>
      <c r="Q3" s="7"/>
      <c r="R3" s="7" t="s">
        <v>2</v>
      </c>
      <c r="S3" s="7" t="s">
        <v>2</v>
      </c>
    </row>
    <row r="4" ht="18.75" customHeight="1" spans="1:19">
      <c r="A4" s="150" t="s">
        <v>29</v>
      </c>
      <c r="B4" s="151" t="s">
        <v>30</v>
      </c>
      <c r="C4" s="151" t="s">
        <v>31</v>
      </c>
      <c r="D4" s="152" t="s">
        <v>32</v>
      </c>
      <c r="E4" s="153"/>
      <c r="F4" s="153"/>
      <c r="G4" s="153"/>
      <c r="H4" s="153"/>
      <c r="I4" s="153"/>
      <c r="J4" s="162"/>
      <c r="K4" s="153"/>
      <c r="L4" s="153"/>
      <c r="M4" s="153"/>
      <c r="N4" s="163"/>
      <c r="O4" s="163" t="s">
        <v>20</v>
      </c>
      <c r="P4" s="163"/>
      <c r="Q4" s="163"/>
      <c r="R4" s="163"/>
      <c r="S4" s="163"/>
    </row>
    <row r="5" ht="18" customHeight="1" spans="1:19">
      <c r="A5" s="154"/>
      <c r="B5" s="155"/>
      <c r="C5" s="155"/>
      <c r="D5" s="155" t="s">
        <v>33</v>
      </c>
      <c r="E5" s="155" t="s">
        <v>34</v>
      </c>
      <c r="F5" s="155" t="s">
        <v>35</v>
      </c>
      <c r="G5" s="155" t="s">
        <v>36</v>
      </c>
      <c r="H5" s="155" t="s">
        <v>37</v>
      </c>
      <c r="I5" s="164" t="s">
        <v>38</v>
      </c>
      <c r="J5" s="165"/>
      <c r="K5" s="164" t="s">
        <v>39</v>
      </c>
      <c r="L5" s="164" t="s">
        <v>40</v>
      </c>
      <c r="M5" s="164" t="s">
        <v>41</v>
      </c>
      <c r="N5" s="166" t="s">
        <v>42</v>
      </c>
      <c r="O5" s="167" t="s">
        <v>33</v>
      </c>
      <c r="P5" s="167" t="s">
        <v>34</v>
      </c>
      <c r="Q5" s="167" t="s">
        <v>35</v>
      </c>
      <c r="R5" s="167" t="s">
        <v>36</v>
      </c>
      <c r="S5" s="167" t="s">
        <v>43</v>
      </c>
    </row>
    <row r="6" ht="29.25" customHeight="1" spans="1:19">
      <c r="A6" s="156"/>
      <c r="B6" s="157"/>
      <c r="C6" s="157"/>
      <c r="D6" s="157"/>
      <c r="E6" s="157"/>
      <c r="F6" s="157"/>
      <c r="G6" s="157"/>
      <c r="H6" s="157"/>
      <c r="I6" s="168" t="s">
        <v>33</v>
      </c>
      <c r="J6" s="168" t="s">
        <v>44</v>
      </c>
      <c r="K6" s="168" t="s">
        <v>39</v>
      </c>
      <c r="L6" s="168" t="s">
        <v>40</v>
      </c>
      <c r="M6" s="168" t="s">
        <v>41</v>
      </c>
      <c r="N6" s="168" t="s">
        <v>42</v>
      </c>
      <c r="O6" s="168"/>
      <c r="P6" s="168"/>
      <c r="Q6" s="168"/>
      <c r="R6" s="168"/>
      <c r="S6" s="168"/>
    </row>
    <row r="7" ht="16.5" customHeight="1" spans="1:19">
      <c r="A7" s="127">
        <v>1</v>
      </c>
      <c r="B7" s="19">
        <v>2</v>
      </c>
      <c r="C7" s="19">
        <v>3</v>
      </c>
      <c r="D7" s="19">
        <v>4</v>
      </c>
      <c r="E7" s="127">
        <v>5</v>
      </c>
      <c r="F7" s="19">
        <v>6</v>
      </c>
      <c r="G7" s="19">
        <v>7</v>
      </c>
      <c r="H7" s="127">
        <v>8</v>
      </c>
      <c r="I7" s="19">
        <v>9</v>
      </c>
      <c r="J7" s="34">
        <v>10</v>
      </c>
      <c r="K7" s="34">
        <v>11</v>
      </c>
      <c r="L7" s="169">
        <v>12</v>
      </c>
      <c r="M7" s="34">
        <v>13</v>
      </c>
      <c r="N7" s="34">
        <v>14</v>
      </c>
      <c r="O7" s="34">
        <v>15</v>
      </c>
      <c r="P7" s="34">
        <v>16</v>
      </c>
      <c r="Q7" s="34">
        <v>17</v>
      </c>
      <c r="R7" s="34">
        <v>18</v>
      </c>
      <c r="S7" s="34">
        <v>19</v>
      </c>
    </row>
    <row r="8" ht="31.4" customHeight="1" spans="1:19">
      <c r="A8" s="29" t="s">
        <v>45</v>
      </c>
      <c r="B8" s="29" t="s">
        <v>46</v>
      </c>
      <c r="C8" s="22">
        <v>17854031.19</v>
      </c>
      <c r="D8" s="117">
        <v>14840293.77</v>
      </c>
      <c r="E8" s="88">
        <v>14840293.77</v>
      </c>
      <c r="F8" s="88"/>
      <c r="G8" s="88"/>
      <c r="H8" s="88"/>
      <c r="I8" s="88"/>
      <c r="J8" s="88"/>
      <c r="K8" s="88"/>
      <c r="L8" s="88"/>
      <c r="M8" s="88"/>
      <c r="N8" s="88"/>
      <c r="O8" s="88">
        <v>3013737.42</v>
      </c>
      <c r="P8" s="88">
        <v>1481140</v>
      </c>
      <c r="Q8" s="88"/>
      <c r="R8" s="88"/>
      <c r="S8" s="88">
        <v>1532597.42</v>
      </c>
    </row>
    <row r="9" ht="16.5" customHeight="1" spans="1:19">
      <c r="A9" s="158" t="s">
        <v>31</v>
      </c>
      <c r="B9" s="159"/>
      <c r="C9" s="117">
        <v>17854031.19</v>
      </c>
      <c r="D9" s="117">
        <v>14840293.77</v>
      </c>
      <c r="E9" s="88">
        <v>14840293.77</v>
      </c>
      <c r="F9" s="88"/>
      <c r="G9" s="88"/>
      <c r="H9" s="88"/>
      <c r="I9" s="88"/>
      <c r="J9" s="88"/>
      <c r="K9" s="88"/>
      <c r="L9" s="88"/>
      <c r="M9" s="88"/>
      <c r="N9" s="88"/>
      <c r="O9" s="88">
        <v>3013737.42</v>
      </c>
      <c r="P9" s="88">
        <v>1481140</v>
      </c>
      <c r="Q9" s="88"/>
      <c r="R9" s="88"/>
      <c r="S9" s="88">
        <v>1532597.42</v>
      </c>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5"/>
  <sheetViews>
    <sheetView showZeros="0" topLeftCell="A3" workbookViewId="0">
      <selection activeCell="F15" sqref="F15"/>
    </sheetView>
  </sheetViews>
  <sheetFormatPr defaultColWidth="9.14166666666667" defaultRowHeight="14.25" customHeight="1"/>
  <cols>
    <col min="1" max="1" width="14.2833333333333" customWidth="1"/>
    <col min="2" max="2" width="32.575" customWidth="1"/>
    <col min="3" max="3" width="18.85" customWidth="1"/>
    <col min="4" max="4" width="18.85" style="142" customWidth="1"/>
    <col min="5" max="6" width="18.85" customWidth="1"/>
    <col min="7" max="7" width="21.2833333333333" customWidth="1"/>
    <col min="8" max="9" width="18.85" customWidth="1"/>
    <col min="10" max="10" width="17.85" customWidth="1"/>
    <col min="11" max="15" width="18.85" customWidth="1"/>
  </cols>
  <sheetData>
    <row r="1" ht="15.75" customHeight="1" spans="15:15">
      <c r="O1" s="53" t="s">
        <v>47</v>
      </c>
    </row>
    <row r="2" ht="28.5" customHeight="1" spans="1:15">
      <c r="A2" s="27" t="s">
        <v>48</v>
      </c>
      <c r="B2" s="27"/>
      <c r="C2" s="27"/>
      <c r="D2" s="143"/>
      <c r="E2" s="27"/>
      <c r="F2" s="27"/>
      <c r="G2" s="27"/>
      <c r="H2" s="27"/>
      <c r="I2" s="27"/>
      <c r="J2" s="27"/>
      <c r="K2" s="27"/>
      <c r="L2" s="27"/>
      <c r="M2" s="27"/>
      <c r="N2" s="27"/>
      <c r="O2" s="27"/>
    </row>
    <row r="3" ht="15" customHeight="1" spans="1:15">
      <c r="A3" s="98" t="str">
        <f>"单位名称："&amp;"云南省交通安全统筹中心"</f>
        <v>单位名称：云南省交通安全统筹中心</v>
      </c>
      <c r="B3" s="99"/>
      <c r="C3" s="56"/>
      <c r="D3" s="144"/>
      <c r="E3" s="56"/>
      <c r="F3" s="56"/>
      <c r="G3" s="6"/>
      <c r="H3" s="56"/>
      <c r="I3" s="56"/>
      <c r="J3" s="6"/>
      <c r="K3" s="56"/>
      <c r="L3" s="56"/>
      <c r="M3" s="6"/>
      <c r="N3" s="6"/>
      <c r="O3" s="100" t="s">
        <v>2</v>
      </c>
    </row>
    <row r="4" ht="18.75" customHeight="1" spans="1:15">
      <c r="A4" s="9" t="s">
        <v>49</v>
      </c>
      <c r="B4" s="9" t="s">
        <v>50</v>
      </c>
      <c r="C4" s="15" t="s">
        <v>31</v>
      </c>
      <c r="D4" s="145" t="s">
        <v>34</v>
      </c>
      <c r="E4" s="60"/>
      <c r="F4" s="60"/>
      <c r="G4" s="146" t="s">
        <v>35</v>
      </c>
      <c r="H4" s="9" t="s">
        <v>36</v>
      </c>
      <c r="I4" s="9" t="s">
        <v>51</v>
      </c>
      <c r="J4" s="10" t="s">
        <v>52</v>
      </c>
      <c r="K4" s="66" t="s">
        <v>53</v>
      </c>
      <c r="L4" s="66" t="s">
        <v>54</v>
      </c>
      <c r="M4" s="66" t="s">
        <v>55</v>
      </c>
      <c r="N4" s="66" t="s">
        <v>56</v>
      </c>
      <c r="O4" s="83" t="s">
        <v>57</v>
      </c>
    </row>
    <row r="5" ht="30" customHeight="1" spans="1:15">
      <c r="A5" s="18"/>
      <c r="B5" s="18"/>
      <c r="C5" s="18"/>
      <c r="D5" s="145" t="s">
        <v>33</v>
      </c>
      <c r="E5" s="60" t="s">
        <v>58</v>
      </c>
      <c r="F5" s="60" t="s">
        <v>59</v>
      </c>
      <c r="G5" s="18"/>
      <c r="H5" s="18"/>
      <c r="I5" s="18"/>
      <c r="J5" s="60" t="s">
        <v>33</v>
      </c>
      <c r="K5" s="87" t="s">
        <v>53</v>
      </c>
      <c r="L5" s="87" t="s">
        <v>54</v>
      </c>
      <c r="M5" s="87" t="s">
        <v>55</v>
      </c>
      <c r="N5" s="87" t="s">
        <v>56</v>
      </c>
      <c r="O5" s="87" t="s">
        <v>57</v>
      </c>
    </row>
    <row r="6" ht="16.5" customHeight="1" spans="1:15">
      <c r="A6" s="60">
        <v>1</v>
      </c>
      <c r="B6" s="60">
        <v>2</v>
      </c>
      <c r="C6" s="60">
        <v>3</v>
      </c>
      <c r="D6" s="145">
        <v>4</v>
      </c>
      <c r="E6" s="60">
        <v>5</v>
      </c>
      <c r="F6" s="60">
        <v>6</v>
      </c>
      <c r="G6" s="60">
        <v>7</v>
      </c>
      <c r="H6" s="46">
        <v>8</v>
      </c>
      <c r="I6" s="46">
        <v>9</v>
      </c>
      <c r="J6" s="46">
        <v>10</v>
      </c>
      <c r="K6" s="46">
        <v>11</v>
      </c>
      <c r="L6" s="46">
        <v>12</v>
      </c>
      <c r="M6" s="46">
        <v>13</v>
      </c>
      <c r="N6" s="46">
        <v>14</v>
      </c>
      <c r="O6" s="60">
        <v>15</v>
      </c>
    </row>
    <row r="7" ht="20.25" customHeight="1" spans="1:15">
      <c r="A7" s="29" t="s">
        <v>60</v>
      </c>
      <c r="B7" s="29" t="s">
        <v>61</v>
      </c>
      <c r="C7" s="117">
        <v>375456.58</v>
      </c>
      <c r="D7" s="147">
        <v>91441.5</v>
      </c>
      <c r="E7" s="117">
        <v>91441.5</v>
      </c>
      <c r="F7" s="117"/>
      <c r="G7" s="88"/>
      <c r="H7" s="117"/>
      <c r="I7" s="117"/>
      <c r="J7" s="117">
        <v>284015.08</v>
      </c>
      <c r="K7" s="117"/>
      <c r="L7" s="117"/>
      <c r="M7" s="88"/>
      <c r="N7" s="117"/>
      <c r="O7" s="117">
        <v>284015.08</v>
      </c>
    </row>
    <row r="8" ht="20.25" customHeight="1" spans="1:15">
      <c r="A8" s="125" t="s">
        <v>62</v>
      </c>
      <c r="B8" s="125" t="s">
        <v>63</v>
      </c>
      <c r="C8" s="117">
        <v>350711</v>
      </c>
      <c r="D8" s="147">
        <v>86921.6</v>
      </c>
      <c r="E8" s="117">
        <v>86921.6</v>
      </c>
      <c r="F8" s="117"/>
      <c r="G8" s="88"/>
      <c r="H8" s="117"/>
      <c r="I8" s="117"/>
      <c r="J8" s="117">
        <v>263789.4</v>
      </c>
      <c r="K8" s="117"/>
      <c r="L8" s="117"/>
      <c r="M8" s="88"/>
      <c r="N8" s="117"/>
      <c r="O8" s="117">
        <v>263789.4</v>
      </c>
    </row>
    <row r="9" ht="20.25" customHeight="1" spans="1:15">
      <c r="A9" s="126" t="s">
        <v>64</v>
      </c>
      <c r="B9" s="126" t="s">
        <v>65</v>
      </c>
      <c r="C9" s="117">
        <v>2160</v>
      </c>
      <c r="D9" s="147">
        <v>2160</v>
      </c>
      <c r="E9" s="117">
        <v>2160</v>
      </c>
      <c r="F9" s="117"/>
      <c r="G9" s="88"/>
      <c r="H9" s="117"/>
      <c r="I9" s="117"/>
      <c r="J9" s="117"/>
      <c r="K9" s="117"/>
      <c r="L9" s="117"/>
      <c r="M9" s="88"/>
      <c r="N9" s="117"/>
      <c r="O9" s="117"/>
    </row>
    <row r="10" ht="20.25" customHeight="1" spans="1:15">
      <c r="A10" s="126" t="s">
        <v>66</v>
      </c>
      <c r="B10" s="126" t="s">
        <v>67</v>
      </c>
      <c r="C10" s="117">
        <v>235199</v>
      </c>
      <c r="D10" s="147">
        <v>84761.6</v>
      </c>
      <c r="E10" s="117">
        <v>84761.6</v>
      </c>
      <c r="F10" s="117"/>
      <c r="G10" s="88"/>
      <c r="H10" s="117"/>
      <c r="I10" s="117"/>
      <c r="J10" s="117">
        <v>150437.4</v>
      </c>
      <c r="K10" s="117"/>
      <c r="L10" s="117"/>
      <c r="M10" s="88"/>
      <c r="N10" s="117"/>
      <c r="O10" s="117">
        <v>150437.4</v>
      </c>
    </row>
    <row r="11" ht="20.25" customHeight="1" spans="1:15">
      <c r="A11" s="126" t="s">
        <v>68</v>
      </c>
      <c r="B11" s="126" t="s">
        <v>69</v>
      </c>
      <c r="C11" s="117">
        <v>113352</v>
      </c>
      <c r="D11" s="147"/>
      <c r="E11" s="117"/>
      <c r="F11" s="117"/>
      <c r="G11" s="88"/>
      <c r="H11" s="117"/>
      <c r="I11" s="117"/>
      <c r="J11" s="117">
        <v>113352</v>
      </c>
      <c r="K11" s="117"/>
      <c r="L11" s="117"/>
      <c r="M11" s="88"/>
      <c r="N11" s="117"/>
      <c r="O11" s="117">
        <v>113352</v>
      </c>
    </row>
    <row r="12" ht="20.25" customHeight="1" spans="1:15">
      <c r="A12" s="125" t="s">
        <v>70</v>
      </c>
      <c r="B12" s="125" t="s">
        <v>71</v>
      </c>
      <c r="C12" s="117">
        <v>24745.58</v>
      </c>
      <c r="D12" s="147">
        <v>4519.9</v>
      </c>
      <c r="E12" s="117">
        <v>4519.9</v>
      </c>
      <c r="F12" s="117"/>
      <c r="G12" s="88"/>
      <c r="H12" s="117"/>
      <c r="I12" s="117"/>
      <c r="J12" s="117">
        <v>20225.68</v>
      </c>
      <c r="K12" s="117"/>
      <c r="L12" s="117"/>
      <c r="M12" s="88"/>
      <c r="N12" s="117"/>
      <c r="O12" s="117">
        <v>20225.68</v>
      </c>
    </row>
    <row r="13" ht="20.25" customHeight="1" spans="1:15">
      <c r="A13" s="126" t="s">
        <v>72</v>
      </c>
      <c r="B13" s="126" t="s">
        <v>71</v>
      </c>
      <c r="C13" s="117">
        <v>24745.58</v>
      </c>
      <c r="D13" s="147">
        <v>4519.9</v>
      </c>
      <c r="E13" s="117">
        <v>4519.9</v>
      </c>
      <c r="F13" s="117"/>
      <c r="G13" s="88"/>
      <c r="H13" s="117"/>
      <c r="I13" s="117"/>
      <c r="J13" s="117">
        <v>20225.68</v>
      </c>
      <c r="K13" s="117"/>
      <c r="L13" s="117"/>
      <c r="M13" s="88"/>
      <c r="N13" s="117"/>
      <c r="O13" s="117">
        <v>20225.68</v>
      </c>
    </row>
    <row r="14" ht="20.25" customHeight="1" spans="1:15">
      <c r="A14" s="29" t="s">
        <v>73</v>
      </c>
      <c r="B14" s="29" t="s">
        <v>74</v>
      </c>
      <c r="C14" s="117">
        <v>241106</v>
      </c>
      <c r="D14" s="147">
        <v>96202.6</v>
      </c>
      <c r="E14" s="117">
        <v>96202.6</v>
      </c>
      <c r="F14" s="117"/>
      <c r="G14" s="88"/>
      <c r="H14" s="117"/>
      <c r="I14" s="117"/>
      <c r="J14" s="117">
        <v>144903.4</v>
      </c>
      <c r="K14" s="117"/>
      <c r="L14" s="117"/>
      <c r="M14" s="88"/>
      <c r="N14" s="117"/>
      <c r="O14" s="117">
        <v>144903.4</v>
      </c>
    </row>
    <row r="15" ht="20.25" customHeight="1" spans="1:15">
      <c r="A15" s="125" t="s">
        <v>75</v>
      </c>
      <c r="B15" s="125" t="s">
        <v>76</v>
      </c>
      <c r="C15" s="117">
        <v>241106</v>
      </c>
      <c r="D15" s="147">
        <v>96202.6</v>
      </c>
      <c r="E15" s="117">
        <v>96202.6</v>
      </c>
      <c r="F15" s="117"/>
      <c r="G15" s="88"/>
      <c r="H15" s="117"/>
      <c r="I15" s="117"/>
      <c r="J15" s="117">
        <v>144903.4</v>
      </c>
      <c r="K15" s="117"/>
      <c r="L15" s="117"/>
      <c r="M15" s="88"/>
      <c r="N15" s="117"/>
      <c r="O15" s="117">
        <v>144903.4</v>
      </c>
    </row>
    <row r="16" ht="20.25" customHeight="1" spans="1:15">
      <c r="A16" s="126" t="s">
        <v>77</v>
      </c>
      <c r="B16" s="126" t="s">
        <v>78</v>
      </c>
      <c r="C16" s="117">
        <v>165971</v>
      </c>
      <c r="D16" s="147">
        <v>57214.08</v>
      </c>
      <c r="E16" s="117">
        <v>57214.08</v>
      </c>
      <c r="F16" s="117"/>
      <c r="G16" s="88"/>
      <c r="H16" s="117"/>
      <c r="I16" s="117"/>
      <c r="J16" s="117">
        <v>108756.92</v>
      </c>
      <c r="K16" s="117"/>
      <c r="L16" s="117"/>
      <c r="M16" s="88"/>
      <c r="N16" s="117"/>
      <c r="O16" s="117">
        <v>108756.92</v>
      </c>
    </row>
    <row r="17" ht="20.25" customHeight="1" spans="1:15">
      <c r="A17" s="126" t="s">
        <v>79</v>
      </c>
      <c r="B17" s="126" t="s">
        <v>80</v>
      </c>
      <c r="C17" s="117">
        <v>70845</v>
      </c>
      <c r="D17" s="147">
        <v>34698.52</v>
      </c>
      <c r="E17" s="117">
        <v>34698.52</v>
      </c>
      <c r="F17" s="117"/>
      <c r="G17" s="88"/>
      <c r="H17" s="117"/>
      <c r="I17" s="117"/>
      <c r="J17" s="117">
        <v>36146.48</v>
      </c>
      <c r="K17" s="117"/>
      <c r="L17" s="117"/>
      <c r="M17" s="88"/>
      <c r="N17" s="117"/>
      <c r="O17" s="117">
        <v>36146.48</v>
      </c>
    </row>
    <row r="18" ht="20.25" customHeight="1" spans="1:15">
      <c r="A18" s="126" t="s">
        <v>81</v>
      </c>
      <c r="B18" s="126" t="s">
        <v>82</v>
      </c>
      <c r="C18" s="117">
        <v>4290</v>
      </c>
      <c r="D18" s="147">
        <v>4290</v>
      </c>
      <c r="E18" s="117">
        <v>4290</v>
      </c>
      <c r="F18" s="117"/>
      <c r="G18" s="88"/>
      <c r="H18" s="117"/>
      <c r="I18" s="117"/>
      <c r="J18" s="117"/>
      <c r="K18" s="117"/>
      <c r="L18" s="117"/>
      <c r="M18" s="88"/>
      <c r="N18" s="117"/>
      <c r="O18" s="117"/>
    </row>
    <row r="19" ht="20.25" customHeight="1" spans="1:15">
      <c r="A19" s="29" t="s">
        <v>83</v>
      </c>
      <c r="B19" s="29" t="s">
        <v>84</v>
      </c>
      <c r="C19" s="117">
        <v>17067440.19</v>
      </c>
      <c r="D19" s="147">
        <v>16074664.25</v>
      </c>
      <c r="E19" s="117">
        <v>666024.25</v>
      </c>
      <c r="F19" s="117">
        <v>15408640</v>
      </c>
      <c r="G19" s="88"/>
      <c r="H19" s="117"/>
      <c r="I19" s="117"/>
      <c r="J19" s="117">
        <v>992775.94</v>
      </c>
      <c r="K19" s="117"/>
      <c r="L19" s="117"/>
      <c r="M19" s="88"/>
      <c r="N19" s="117"/>
      <c r="O19" s="117">
        <v>992775.94</v>
      </c>
    </row>
    <row r="20" ht="20.25" customHeight="1" spans="1:15">
      <c r="A20" s="125" t="s">
        <v>85</v>
      </c>
      <c r="B20" s="125" t="s">
        <v>86</v>
      </c>
      <c r="C20" s="117">
        <v>17067440.19</v>
      </c>
      <c r="D20" s="147">
        <v>16074664.25</v>
      </c>
      <c r="E20" s="117">
        <v>666024.25</v>
      </c>
      <c r="F20" s="117">
        <v>15408640</v>
      </c>
      <c r="G20" s="88"/>
      <c r="H20" s="117"/>
      <c r="I20" s="117"/>
      <c r="J20" s="117">
        <v>992775.94</v>
      </c>
      <c r="K20" s="117"/>
      <c r="L20" s="117"/>
      <c r="M20" s="88"/>
      <c r="N20" s="117"/>
      <c r="O20" s="117">
        <v>992775.94</v>
      </c>
    </row>
    <row r="21" ht="20.25" customHeight="1" spans="1:15">
      <c r="A21" s="126" t="s">
        <v>87</v>
      </c>
      <c r="B21" s="126" t="s">
        <v>88</v>
      </c>
      <c r="C21" s="117">
        <v>17067440.19</v>
      </c>
      <c r="D21" s="147">
        <v>16074664.25</v>
      </c>
      <c r="E21" s="117">
        <v>666024.25</v>
      </c>
      <c r="F21" s="117">
        <v>15408640</v>
      </c>
      <c r="G21" s="88"/>
      <c r="H21" s="117"/>
      <c r="I21" s="117"/>
      <c r="J21" s="117">
        <v>992775.94</v>
      </c>
      <c r="K21" s="117"/>
      <c r="L21" s="117"/>
      <c r="M21" s="88"/>
      <c r="N21" s="117"/>
      <c r="O21" s="117">
        <v>992775.94</v>
      </c>
    </row>
    <row r="22" ht="20.25" customHeight="1" spans="1:15">
      <c r="A22" s="29" t="s">
        <v>89</v>
      </c>
      <c r="B22" s="29" t="s">
        <v>90</v>
      </c>
      <c r="C22" s="117">
        <v>170028.42</v>
      </c>
      <c r="D22" s="147">
        <v>59125.42</v>
      </c>
      <c r="E22" s="117">
        <v>59125.42</v>
      </c>
      <c r="F22" s="117"/>
      <c r="G22" s="88"/>
      <c r="H22" s="117"/>
      <c r="I22" s="117"/>
      <c r="J22" s="117">
        <v>110903</v>
      </c>
      <c r="K22" s="117"/>
      <c r="L22" s="117"/>
      <c r="M22" s="88"/>
      <c r="N22" s="117"/>
      <c r="O22" s="117">
        <v>110903</v>
      </c>
    </row>
    <row r="23" ht="20.25" customHeight="1" spans="1:15">
      <c r="A23" s="125" t="s">
        <v>91</v>
      </c>
      <c r="B23" s="125" t="s">
        <v>92</v>
      </c>
      <c r="C23" s="117">
        <v>170028.42</v>
      </c>
      <c r="D23" s="147">
        <v>59125.42</v>
      </c>
      <c r="E23" s="117">
        <v>59125.42</v>
      </c>
      <c r="F23" s="117"/>
      <c r="G23" s="88"/>
      <c r="H23" s="117"/>
      <c r="I23" s="117"/>
      <c r="J23" s="117">
        <v>110903</v>
      </c>
      <c r="K23" s="117"/>
      <c r="L23" s="117"/>
      <c r="M23" s="88"/>
      <c r="N23" s="117"/>
      <c r="O23" s="117">
        <v>110903</v>
      </c>
    </row>
    <row r="24" ht="20.25" customHeight="1" spans="1:15">
      <c r="A24" s="126" t="s">
        <v>93</v>
      </c>
      <c r="B24" s="126" t="s">
        <v>94</v>
      </c>
      <c r="C24" s="117">
        <v>170028.42</v>
      </c>
      <c r="D24" s="147">
        <v>59125.42</v>
      </c>
      <c r="E24" s="117">
        <v>59125.42</v>
      </c>
      <c r="F24" s="117"/>
      <c r="G24" s="88"/>
      <c r="H24" s="117"/>
      <c r="I24" s="117"/>
      <c r="J24" s="117">
        <v>110903</v>
      </c>
      <c r="K24" s="117"/>
      <c r="L24" s="117"/>
      <c r="M24" s="88"/>
      <c r="N24" s="117"/>
      <c r="O24" s="117">
        <v>110903</v>
      </c>
    </row>
    <row r="25" ht="17.25" customHeight="1" spans="1:15">
      <c r="A25" s="101" t="s">
        <v>95</v>
      </c>
      <c r="B25" s="102" t="s">
        <v>95</v>
      </c>
      <c r="C25" s="117">
        <v>17854031.19</v>
      </c>
      <c r="D25" s="147">
        <v>16321433.77</v>
      </c>
      <c r="E25" s="117">
        <v>912793.77</v>
      </c>
      <c r="F25" s="117">
        <v>15408640</v>
      </c>
      <c r="G25" s="88"/>
      <c r="H25" s="117"/>
      <c r="I25" s="117"/>
      <c r="J25" s="117">
        <v>1532597.42</v>
      </c>
      <c r="K25" s="117"/>
      <c r="L25" s="117"/>
      <c r="M25" s="88"/>
      <c r="N25" s="117"/>
      <c r="O25" s="117">
        <v>1532597.42</v>
      </c>
    </row>
  </sheetData>
  <mergeCells count="11">
    <mergeCell ref="A2:O2"/>
    <mergeCell ref="A3:L3"/>
    <mergeCell ref="D4:F4"/>
    <mergeCell ref="J4:O4"/>
    <mergeCell ref="A25:B25"/>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topLeftCell="B1" workbookViewId="0">
      <selection activeCell="D16" sqref="D16"/>
    </sheetView>
  </sheetViews>
  <sheetFormatPr defaultColWidth="9.14166666666667" defaultRowHeight="14.25" customHeight="1" outlineLevelCol="3"/>
  <cols>
    <col min="1" max="1" width="49.2833333333333" customWidth="1"/>
    <col min="2" max="2" width="43.3166666666667" customWidth="1"/>
    <col min="3" max="3" width="48.575" customWidth="1"/>
    <col min="4" max="4" width="41.175" customWidth="1"/>
  </cols>
  <sheetData>
    <row r="1" customHeight="1" spans="4:4">
      <c r="D1" s="96" t="s">
        <v>96</v>
      </c>
    </row>
    <row r="2" ht="31.5" customHeight="1" spans="1:4">
      <c r="A2" s="43" t="s">
        <v>97</v>
      </c>
      <c r="B2" s="129"/>
      <c r="C2" s="129"/>
      <c r="D2" s="129"/>
    </row>
    <row r="3" ht="17.25" customHeight="1" spans="1:4">
      <c r="A3" s="4" t="str">
        <f>"单位名称："&amp;"云南省交通安全统筹中心"</f>
        <v>单位名称：云南省交通安全统筹中心</v>
      </c>
      <c r="B3" s="130"/>
      <c r="C3" s="130"/>
      <c r="D3" s="97" t="s">
        <v>2</v>
      </c>
    </row>
    <row r="4" ht="24.65" customHeight="1" spans="1:4">
      <c r="A4" s="10" t="s">
        <v>3</v>
      </c>
      <c r="B4" s="12"/>
      <c r="C4" s="10" t="s">
        <v>4</v>
      </c>
      <c r="D4" s="12"/>
    </row>
    <row r="5" ht="15.65" customHeight="1" spans="1:4">
      <c r="A5" s="15" t="s">
        <v>5</v>
      </c>
      <c r="B5" s="131" t="s">
        <v>6</v>
      </c>
      <c r="C5" s="15" t="s">
        <v>98</v>
      </c>
      <c r="D5" s="131" t="s">
        <v>6</v>
      </c>
    </row>
    <row r="6" ht="14.15" customHeight="1" spans="1:4">
      <c r="A6" s="18"/>
      <c r="B6" s="17"/>
      <c r="C6" s="18"/>
      <c r="D6" s="17"/>
    </row>
    <row r="7" ht="29.15" customHeight="1" spans="1:4">
      <c r="A7" s="132" t="s">
        <v>99</v>
      </c>
      <c r="B7" s="133">
        <v>14840293.77</v>
      </c>
      <c r="C7" s="134" t="s">
        <v>100</v>
      </c>
      <c r="D7" s="133">
        <v>16321433.77</v>
      </c>
    </row>
    <row r="8" ht="29.15" customHeight="1" spans="1:4">
      <c r="A8" s="135" t="s">
        <v>101</v>
      </c>
      <c r="B8" s="88">
        <v>14840293.77</v>
      </c>
      <c r="C8" s="23" t="str">
        <f>"（一）"&amp;"社会保障和就业支出"</f>
        <v>（一）社会保障和就业支出</v>
      </c>
      <c r="D8" s="88">
        <v>91441.5</v>
      </c>
    </row>
    <row r="9" ht="29.15" customHeight="1" spans="1:4">
      <c r="A9" s="135" t="s">
        <v>102</v>
      </c>
      <c r="B9" s="88"/>
      <c r="C9" s="23" t="str">
        <f>"（二）"&amp;"卫生健康支出"</f>
        <v>（二）卫生健康支出</v>
      </c>
      <c r="D9" s="88">
        <v>96202.6</v>
      </c>
    </row>
    <row r="10" ht="29.15" customHeight="1" spans="1:4">
      <c r="A10" s="135" t="s">
        <v>103</v>
      </c>
      <c r="B10" s="88"/>
      <c r="C10" s="23" t="str">
        <f>"（三）"&amp;"交通运输支出"</f>
        <v>（三）交通运输支出</v>
      </c>
      <c r="D10" s="88">
        <v>16074664.25</v>
      </c>
    </row>
    <row r="11" ht="29.15" customHeight="1" spans="1:4">
      <c r="A11" s="136" t="s">
        <v>104</v>
      </c>
      <c r="B11" s="137">
        <v>1481140</v>
      </c>
      <c r="C11" s="23" t="str">
        <f>"（四）"&amp;"住房保障支出"</f>
        <v>（四）住房保障支出</v>
      </c>
      <c r="D11" s="88">
        <v>59125.42</v>
      </c>
    </row>
    <row r="12" ht="29.15" customHeight="1" spans="1:4">
      <c r="A12" s="135" t="s">
        <v>101</v>
      </c>
      <c r="B12" s="117">
        <v>1481140</v>
      </c>
      <c r="C12" s="138"/>
      <c r="D12" s="137"/>
    </row>
    <row r="13" ht="29.15" customHeight="1" spans="1:4">
      <c r="A13" s="139" t="s">
        <v>102</v>
      </c>
      <c r="B13" s="117"/>
      <c r="C13" s="138"/>
      <c r="D13" s="137"/>
    </row>
    <row r="14" ht="29.15" customHeight="1" spans="1:4">
      <c r="A14" s="139" t="s">
        <v>103</v>
      </c>
      <c r="B14" s="137"/>
      <c r="C14" s="138"/>
      <c r="D14" s="137"/>
    </row>
    <row r="15" ht="29.15" customHeight="1" spans="1:4">
      <c r="A15" s="140"/>
      <c r="B15" s="137"/>
      <c r="C15" s="141" t="s">
        <v>105</v>
      </c>
      <c r="D15" s="137"/>
    </row>
    <row r="16" ht="29.15" customHeight="1" spans="1:4">
      <c r="A16" s="140" t="s">
        <v>106</v>
      </c>
      <c r="B16" s="137">
        <v>16321433.77</v>
      </c>
      <c r="C16" s="138" t="s">
        <v>26</v>
      </c>
      <c r="D16" s="137">
        <v>16321433.77</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4"/>
  <sheetViews>
    <sheetView showZeros="0" workbookViewId="0">
      <selection activeCell="A1" sqref="A1"/>
    </sheetView>
  </sheetViews>
  <sheetFormatPr defaultColWidth="9.14166666666667" defaultRowHeight="14.25" customHeight="1" outlineLevelCol="6"/>
  <cols>
    <col min="1" max="1" width="20.1416666666667" customWidth="1"/>
    <col min="2" max="2" width="37.3166666666667" customWidth="1"/>
    <col min="3" max="3" width="24.2833333333333" customWidth="1"/>
    <col min="4" max="6" width="25.0333333333333" customWidth="1"/>
    <col min="7" max="7" width="24.2833333333333" customWidth="1"/>
  </cols>
  <sheetData>
    <row r="1" ht="12" customHeight="1" spans="4:7">
      <c r="D1" s="109"/>
      <c r="F1" s="53"/>
      <c r="G1" s="53" t="s">
        <v>107</v>
      </c>
    </row>
    <row r="2" ht="39" customHeight="1" spans="1:7">
      <c r="A2" s="3" t="s">
        <v>108</v>
      </c>
      <c r="B2" s="3"/>
      <c r="C2" s="3"/>
      <c r="D2" s="3"/>
      <c r="E2" s="3"/>
      <c r="F2" s="3"/>
      <c r="G2" s="3"/>
    </row>
    <row r="3" ht="18" customHeight="1" spans="1:7">
      <c r="A3" s="4" t="str">
        <f>"单位名称："&amp;"云南省交通安全统筹中心"</f>
        <v>单位名称：云南省交通安全统筹中心</v>
      </c>
      <c r="F3" s="100"/>
      <c r="G3" s="100" t="s">
        <v>2</v>
      </c>
    </row>
    <row r="4" ht="20.25" customHeight="1" spans="1:7">
      <c r="A4" s="119" t="s">
        <v>109</v>
      </c>
      <c r="B4" s="120"/>
      <c r="C4" s="121" t="s">
        <v>31</v>
      </c>
      <c r="D4" s="11" t="s">
        <v>58</v>
      </c>
      <c r="E4" s="11"/>
      <c r="F4" s="12"/>
      <c r="G4" s="121" t="s">
        <v>59</v>
      </c>
    </row>
    <row r="5" ht="20.25" customHeight="1" spans="1:7">
      <c r="A5" s="122" t="s">
        <v>49</v>
      </c>
      <c r="B5" s="123" t="s">
        <v>50</v>
      </c>
      <c r="C5" s="90"/>
      <c r="D5" s="90" t="s">
        <v>33</v>
      </c>
      <c r="E5" s="90" t="s">
        <v>110</v>
      </c>
      <c r="F5" s="90" t="s">
        <v>111</v>
      </c>
      <c r="G5" s="90"/>
    </row>
    <row r="6" ht="13.5" customHeight="1" spans="1:7">
      <c r="A6" s="124" t="s">
        <v>112</v>
      </c>
      <c r="B6" s="124" t="s">
        <v>113</v>
      </c>
      <c r="C6" s="124" t="s">
        <v>114</v>
      </c>
      <c r="D6" s="60"/>
      <c r="E6" s="124" t="s">
        <v>115</v>
      </c>
      <c r="F6" s="124" t="s">
        <v>116</v>
      </c>
      <c r="G6" s="124" t="s">
        <v>117</v>
      </c>
    </row>
    <row r="7" ht="18" customHeight="1" spans="1:7">
      <c r="A7" s="29" t="s">
        <v>60</v>
      </c>
      <c r="B7" s="29" t="s">
        <v>61</v>
      </c>
      <c r="C7" s="22">
        <v>91441.5</v>
      </c>
      <c r="D7" s="22">
        <v>91441.5</v>
      </c>
      <c r="E7" s="22">
        <v>89281.5</v>
      </c>
      <c r="F7" s="22">
        <v>2160</v>
      </c>
      <c r="G7" s="22"/>
    </row>
    <row r="8" ht="18" customHeight="1" spans="1:7">
      <c r="A8" s="29" t="s">
        <v>62</v>
      </c>
      <c r="B8" s="125" t="s">
        <v>63</v>
      </c>
      <c r="C8" s="22">
        <v>86921.6</v>
      </c>
      <c r="D8" s="22">
        <v>86921.6</v>
      </c>
      <c r="E8" s="22">
        <v>84761.6</v>
      </c>
      <c r="F8" s="22">
        <v>2160</v>
      </c>
      <c r="G8" s="22"/>
    </row>
    <row r="9" ht="18" customHeight="1" spans="1:7">
      <c r="A9" s="29" t="s">
        <v>64</v>
      </c>
      <c r="B9" s="126" t="s">
        <v>65</v>
      </c>
      <c r="C9" s="22">
        <v>2160</v>
      </c>
      <c r="D9" s="22">
        <v>2160</v>
      </c>
      <c r="E9" s="22"/>
      <c r="F9" s="22">
        <v>2160</v>
      </c>
      <c r="G9" s="22"/>
    </row>
    <row r="10" ht="18" customHeight="1" spans="1:7">
      <c r="A10" s="29" t="s">
        <v>66</v>
      </c>
      <c r="B10" s="126" t="s">
        <v>67</v>
      </c>
      <c r="C10" s="22">
        <v>84761.6</v>
      </c>
      <c r="D10" s="22">
        <v>84761.6</v>
      </c>
      <c r="E10" s="22">
        <v>84761.6</v>
      </c>
      <c r="F10" s="22"/>
      <c r="G10" s="22"/>
    </row>
    <row r="11" ht="18" customHeight="1" spans="1:7">
      <c r="A11" s="29" t="s">
        <v>70</v>
      </c>
      <c r="B11" s="125" t="s">
        <v>71</v>
      </c>
      <c r="C11" s="22">
        <v>4519.9</v>
      </c>
      <c r="D11" s="22">
        <v>4519.9</v>
      </c>
      <c r="E11" s="22">
        <v>4519.9</v>
      </c>
      <c r="F11" s="22"/>
      <c r="G11" s="22"/>
    </row>
    <row r="12" ht="18" customHeight="1" spans="1:7">
      <c r="A12" s="29" t="s">
        <v>72</v>
      </c>
      <c r="B12" s="126" t="s">
        <v>71</v>
      </c>
      <c r="C12" s="22">
        <v>4519.9</v>
      </c>
      <c r="D12" s="22">
        <v>4519.9</v>
      </c>
      <c r="E12" s="22">
        <v>4519.9</v>
      </c>
      <c r="F12" s="22"/>
      <c r="G12" s="22"/>
    </row>
    <row r="13" ht="18" customHeight="1" spans="1:7">
      <c r="A13" s="29" t="s">
        <v>73</v>
      </c>
      <c r="B13" s="29" t="s">
        <v>74</v>
      </c>
      <c r="C13" s="22">
        <v>96202.6</v>
      </c>
      <c r="D13" s="22">
        <v>96202.6</v>
      </c>
      <c r="E13" s="22">
        <v>96202.6</v>
      </c>
      <c r="F13" s="22"/>
      <c r="G13" s="22"/>
    </row>
    <row r="14" ht="18" customHeight="1" spans="1:7">
      <c r="A14" s="29" t="s">
        <v>75</v>
      </c>
      <c r="B14" s="125" t="s">
        <v>76</v>
      </c>
      <c r="C14" s="22">
        <v>96202.6</v>
      </c>
      <c r="D14" s="22">
        <v>96202.6</v>
      </c>
      <c r="E14" s="22">
        <v>96202.6</v>
      </c>
      <c r="F14" s="22"/>
      <c r="G14" s="22"/>
    </row>
    <row r="15" ht="18" customHeight="1" spans="1:7">
      <c r="A15" s="29" t="s">
        <v>77</v>
      </c>
      <c r="B15" s="126" t="s">
        <v>78</v>
      </c>
      <c r="C15" s="22">
        <v>57214.08</v>
      </c>
      <c r="D15" s="22">
        <v>57214.08</v>
      </c>
      <c r="E15" s="22">
        <v>57214.08</v>
      </c>
      <c r="F15" s="22"/>
      <c r="G15" s="22"/>
    </row>
    <row r="16" ht="18" customHeight="1" spans="1:7">
      <c r="A16" s="29" t="s">
        <v>79</v>
      </c>
      <c r="B16" s="126" t="s">
        <v>80</v>
      </c>
      <c r="C16" s="22">
        <v>34698.52</v>
      </c>
      <c r="D16" s="22">
        <v>34698.52</v>
      </c>
      <c r="E16" s="22">
        <v>34698.52</v>
      </c>
      <c r="F16" s="22"/>
      <c r="G16" s="22"/>
    </row>
    <row r="17" ht="18" customHeight="1" spans="1:7">
      <c r="A17" s="29" t="s">
        <v>81</v>
      </c>
      <c r="B17" s="126" t="s">
        <v>82</v>
      </c>
      <c r="C17" s="22">
        <v>4290</v>
      </c>
      <c r="D17" s="22">
        <v>4290</v>
      </c>
      <c r="E17" s="22">
        <v>4290</v>
      </c>
      <c r="F17" s="22"/>
      <c r="G17" s="22"/>
    </row>
    <row r="18" ht="18" customHeight="1" spans="1:7">
      <c r="A18" s="29" t="s">
        <v>83</v>
      </c>
      <c r="B18" s="29" t="s">
        <v>84</v>
      </c>
      <c r="C18" s="22">
        <v>14593524.25</v>
      </c>
      <c r="D18" s="22">
        <v>666024.25</v>
      </c>
      <c r="E18" s="22">
        <v>529820</v>
      </c>
      <c r="F18" s="22">
        <v>136204.25</v>
      </c>
      <c r="G18" s="22">
        <v>13927500</v>
      </c>
    </row>
    <row r="19" ht="18" customHeight="1" spans="1:7">
      <c r="A19" s="29" t="s">
        <v>85</v>
      </c>
      <c r="B19" s="125" t="s">
        <v>86</v>
      </c>
      <c r="C19" s="22">
        <v>14593524.25</v>
      </c>
      <c r="D19" s="22">
        <v>666024.25</v>
      </c>
      <c r="E19" s="22">
        <v>529820</v>
      </c>
      <c r="F19" s="22">
        <v>136204.25</v>
      </c>
      <c r="G19" s="22">
        <v>13927500</v>
      </c>
    </row>
    <row r="20" ht="18" customHeight="1" spans="1:7">
      <c r="A20" s="29" t="s">
        <v>87</v>
      </c>
      <c r="B20" s="126" t="s">
        <v>88</v>
      </c>
      <c r="C20" s="22">
        <v>14593524.25</v>
      </c>
      <c r="D20" s="22">
        <v>666024.25</v>
      </c>
      <c r="E20" s="22">
        <v>529820</v>
      </c>
      <c r="F20" s="22">
        <v>136204.25</v>
      </c>
      <c r="G20" s="22">
        <v>13927500</v>
      </c>
    </row>
    <row r="21" ht="18" customHeight="1" spans="1:7">
      <c r="A21" s="29" t="s">
        <v>89</v>
      </c>
      <c r="B21" s="29" t="s">
        <v>90</v>
      </c>
      <c r="C21" s="22">
        <v>59125.42</v>
      </c>
      <c r="D21" s="22">
        <v>59125.42</v>
      </c>
      <c r="E21" s="22">
        <v>59125.42</v>
      </c>
      <c r="F21" s="22"/>
      <c r="G21" s="22"/>
    </row>
    <row r="22" ht="18" customHeight="1" spans="1:7">
      <c r="A22" s="29" t="s">
        <v>91</v>
      </c>
      <c r="B22" s="125" t="s">
        <v>92</v>
      </c>
      <c r="C22" s="22">
        <v>59125.42</v>
      </c>
      <c r="D22" s="22">
        <v>59125.42</v>
      </c>
      <c r="E22" s="22">
        <v>59125.42</v>
      </c>
      <c r="F22" s="22"/>
      <c r="G22" s="22"/>
    </row>
    <row r="23" ht="18" customHeight="1" spans="1:7">
      <c r="A23" s="29" t="s">
        <v>93</v>
      </c>
      <c r="B23" s="126" t="s">
        <v>94</v>
      </c>
      <c r="C23" s="22">
        <v>59125.42</v>
      </c>
      <c r="D23" s="22">
        <v>59125.42</v>
      </c>
      <c r="E23" s="22">
        <v>59125.42</v>
      </c>
      <c r="F23" s="22"/>
      <c r="G23" s="22"/>
    </row>
    <row r="24" ht="18" customHeight="1" spans="1:7">
      <c r="A24" s="127" t="s">
        <v>95</v>
      </c>
      <c r="B24" s="128" t="s">
        <v>95</v>
      </c>
      <c r="C24" s="22">
        <v>14840293.77</v>
      </c>
      <c r="D24" s="22">
        <v>912793.77</v>
      </c>
      <c r="E24" s="22">
        <v>774429.52</v>
      </c>
      <c r="F24" s="22">
        <v>138364.25</v>
      </c>
      <c r="G24" s="22">
        <v>13927500</v>
      </c>
    </row>
  </sheetData>
  <mergeCells count="7">
    <mergeCell ref="A2:G2"/>
    <mergeCell ref="A3:E3"/>
    <mergeCell ref="A4:B4"/>
    <mergeCell ref="D4:F4"/>
    <mergeCell ref="A24:B24"/>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selection activeCell="A8" sqref="A8:C8"/>
    </sheetView>
  </sheetViews>
  <sheetFormatPr defaultColWidth="9.14166666666667" defaultRowHeight="14.25" customHeight="1" outlineLevelRow="7" outlineLevelCol="5"/>
  <cols>
    <col min="1" max="1" width="27.425" customWidth="1"/>
    <col min="2" max="6" width="31.175" customWidth="1"/>
  </cols>
  <sheetData>
    <row r="1" ht="12" customHeight="1" spans="1:6">
      <c r="A1" s="113"/>
      <c r="B1" s="113"/>
      <c r="C1" s="58"/>
      <c r="F1" s="57" t="s">
        <v>118</v>
      </c>
    </row>
    <row r="2" ht="25.5" customHeight="1" spans="1:6">
      <c r="A2" s="114" t="s">
        <v>119</v>
      </c>
      <c r="B2" s="114"/>
      <c r="C2" s="114"/>
      <c r="D2" s="114"/>
      <c r="E2" s="114"/>
      <c r="F2" s="114"/>
    </row>
    <row r="3" ht="15.75" customHeight="1" spans="1:6">
      <c r="A3" s="4" t="str">
        <f>"单位名称："&amp;"云南省交通安全统筹中心"</f>
        <v>单位名称：云南省交通安全统筹中心</v>
      </c>
      <c r="B3" s="113"/>
      <c r="C3" s="58"/>
      <c r="F3" s="57" t="s">
        <v>120</v>
      </c>
    </row>
    <row r="4" ht="19.5" customHeight="1" spans="1:6">
      <c r="A4" s="9" t="s">
        <v>121</v>
      </c>
      <c r="B4" s="15" t="s">
        <v>122</v>
      </c>
      <c r="C4" s="10" t="s">
        <v>123</v>
      </c>
      <c r="D4" s="11"/>
      <c r="E4" s="12"/>
      <c r="F4" s="15" t="s">
        <v>124</v>
      </c>
    </row>
    <row r="5" ht="19.5" customHeight="1" spans="1:6">
      <c r="A5" s="17"/>
      <c r="B5" s="18"/>
      <c r="C5" s="60" t="s">
        <v>33</v>
      </c>
      <c r="D5" s="60" t="s">
        <v>125</v>
      </c>
      <c r="E5" s="60" t="s">
        <v>126</v>
      </c>
      <c r="F5" s="18"/>
    </row>
    <row r="6" ht="18.75" customHeight="1" spans="1:6">
      <c r="A6" s="115">
        <v>1</v>
      </c>
      <c r="B6" s="115">
        <v>2</v>
      </c>
      <c r="C6" s="116">
        <v>3</v>
      </c>
      <c r="D6" s="115">
        <v>4</v>
      </c>
      <c r="E6" s="115">
        <v>5</v>
      </c>
      <c r="F6" s="115">
        <v>6</v>
      </c>
    </row>
    <row r="7" ht="18.75" customHeight="1" spans="1:6">
      <c r="A7" s="117"/>
      <c r="B7" s="117"/>
      <c r="C7" s="118"/>
      <c r="D7" s="117"/>
      <c r="E7" s="117"/>
      <c r="F7" s="117"/>
    </row>
    <row r="8" customHeight="1" spans="1:3">
      <c r="A8" s="33" t="s">
        <v>127</v>
      </c>
      <c r="B8" s="33"/>
      <c r="C8" s="33"/>
    </row>
  </sheetData>
  <mergeCells count="7">
    <mergeCell ref="A2:F2"/>
    <mergeCell ref="A3:D3"/>
    <mergeCell ref="C4:E4"/>
    <mergeCell ref="A8:C8"/>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1"/>
  <sheetViews>
    <sheetView showZeros="0" topLeftCell="B5" workbookViewId="0">
      <selection activeCell="A1" sqref="A1"/>
    </sheetView>
  </sheetViews>
  <sheetFormatPr defaultColWidth="9.14166666666667" defaultRowHeight="14.25" customHeight="1"/>
  <cols>
    <col min="1" max="1" width="28.7" customWidth="1"/>
    <col min="2" max="3" width="23.85" customWidth="1"/>
    <col min="4" max="4" width="14.6" customWidth="1"/>
    <col min="5" max="5" width="18.45"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333333333333" customWidth="1"/>
  </cols>
  <sheetData>
    <row r="1" ht="13.5" customHeight="1" spans="4:23">
      <c r="D1" s="1"/>
      <c r="E1" s="1"/>
      <c r="F1" s="1"/>
      <c r="G1" s="1"/>
      <c r="U1" s="109"/>
      <c r="W1" s="53" t="s">
        <v>128</v>
      </c>
    </row>
    <row r="2" ht="27.75" customHeight="1" spans="1:23">
      <c r="A2" s="27" t="s">
        <v>129</v>
      </c>
      <c r="B2" s="27"/>
      <c r="C2" s="27"/>
      <c r="D2" s="27"/>
      <c r="E2" s="27"/>
      <c r="F2" s="27"/>
      <c r="G2" s="27"/>
      <c r="H2" s="27"/>
      <c r="I2" s="27"/>
      <c r="J2" s="27"/>
      <c r="K2" s="27"/>
      <c r="L2" s="27"/>
      <c r="M2" s="27"/>
      <c r="N2" s="27"/>
      <c r="O2" s="27"/>
      <c r="P2" s="27"/>
      <c r="Q2" s="27"/>
      <c r="R2" s="27"/>
      <c r="S2" s="27"/>
      <c r="T2" s="27"/>
      <c r="U2" s="27"/>
      <c r="V2" s="27"/>
      <c r="W2" s="27"/>
    </row>
    <row r="3" ht="13.5" customHeight="1" spans="1:23">
      <c r="A3" s="4" t="str">
        <f>"单位名称："&amp;"云南省交通安全统筹中心"</f>
        <v>单位名称：云南省交通安全统筹中心</v>
      </c>
      <c r="B3" s="5"/>
      <c r="C3" s="5"/>
      <c r="D3" s="5"/>
      <c r="E3" s="5"/>
      <c r="F3" s="5"/>
      <c r="G3" s="5"/>
      <c r="H3" s="6"/>
      <c r="I3" s="6"/>
      <c r="J3" s="6"/>
      <c r="K3" s="6"/>
      <c r="L3" s="6"/>
      <c r="M3" s="6"/>
      <c r="N3" s="6"/>
      <c r="O3" s="6"/>
      <c r="P3" s="6"/>
      <c r="Q3" s="6"/>
      <c r="U3" s="109"/>
      <c r="W3" s="100" t="s">
        <v>120</v>
      </c>
    </row>
    <row r="4" ht="21.75" customHeight="1" spans="1:23">
      <c r="A4" s="8" t="s">
        <v>130</v>
      </c>
      <c r="B4" s="8" t="s">
        <v>131</v>
      </c>
      <c r="C4" s="8" t="s">
        <v>132</v>
      </c>
      <c r="D4" s="9" t="s">
        <v>133</v>
      </c>
      <c r="E4" s="9" t="s">
        <v>134</v>
      </c>
      <c r="F4" s="9" t="s">
        <v>135</v>
      </c>
      <c r="G4" s="9" t="s">
        <v>136</v>
      </c>
      <c r="H4" s="60" t="s">
        <v>137</v>
      </c>
      <c r="I4" s="60"/>
      <c r="J4" s="60"/>
      <c r="K4" s="60"/>
      <c r="L4" s="106"/>
      <c r="M4" s="106"/>
      <c r="N4" s="106"/>
      <c r="O4" s="106"/>
      <c r="P4" s="106"/>
      <c r="Q4" s="45"/>
      <c r="R4" s="60"/>
      <c r="S4" s="60"/>
      <c r="T4" s="60"/>
      <c r="U4" s="60"/>
      <c r="V4" s="60"/>
      <c r="W4" s="60"/>
    </row>
    <row r="5" ht="21.75" customHeight="1" spans="1:23">
      <c r="A5" s="13"/>
      <c r="B5" s="13"/>
      <c r="C5" s="13"/>
      <c r="D5" s="14"/>
      <c r="E5" s="14"/>
      <c r="F5" s="14"/>
      <c r="G5" s="14"/>
      <c r="H5" s="60" t="s">
        <v>31</v>
      </c>
      <c r="I5" s="45" t="s">
        <v>34</v>
      </c>
      <c r="J5" s="45"/>
      <c r="K5" s="45"/>
      <c r="L5" s="106"/>
      <c r="M5" s="106"/>
      <c r="N5" s="106" t="s">
        <v>138</v>
      </c>
      <c r="O5" s="106"/>
      <c r="P5" s="106"/>
      <c r="Q5" s="45" t="s">
        <v>37</v>
      </c>
      <c r="R5" s="60" t="s">
        <v>52</v>
      </c>
      <c r="S5" s="45"/>
      <c r="T5" s="45"/>
      <c r="U5" s="45"/>
      <c r="V5" s="45"/>
      <c r="W5" s="45"/>
    </row>
    <row r="6" ht="15" customHeight="1" spans="1:23">
      <c r="A6" s="16"/>
      <c r="B6" s="16"/>
      <c r="C6" s="16"/>
      <c r="D6" s="17"/>
      <c r="E6" s="17"/>
      <c r="F6" s="17"/>
      <c r="G6" s="17"/>
      <c r="H6" s="60"/>
      <c r="I6" s="45" t="s">
        <v>139</v>
      </c>
      <c r="J6" s="45" t="s">
        <v>140</v>
      </c>
      <c r="K6" s="45" t="s">
        <v>141</v>
      </c>
      <c r="L6" s="112" t="s">
        <v>142</v>
      </c>
      <c r="M6" s="112" t="s">
        <v>143</v>
      </c>
      <c r="N6" s="112" t="s">
        <v>34</v>
      </c>
      <c r="O6" s="112" t="s">
        <v>35</v>
      </c>
      <c r="P6" s="112" t="s">
        <v>36</v>
      </c>
      <c r="Q6" s="45"/>
      <c r="R6" s="45" t="s">
        <v>33</v>
      </c>
      <c r="S6" s="45" t="s">
        <v>44</v>
      </c>
      <c r="T6" s="45" t="s">
        <v>144</v>
      </c>
      <c r="U6" s="45" t="s">
        <v>40</v>
      </c>
      <c r="V6" s="45" t="s">
        <v>41</v>
      </c>
      <c r="W6" s="45" t="s">
        <v>42</v>
      </c>
    </row>
    <row r="7" ht="27.75" customHeight="1" spans="1:23">
      <c r="A7" s="16"/>
      <c r="B7" s="16"/>
      <c r="C7" s="16"/>
      <c r="D7" s="17"/>
      <c r="E7" s="17"/>
      <c r="F7" s="17"/>
      <c r="G7" s="17"/>
      <c r="H7" s="60"/>
      <c r="I7" s="45"/>
      <c r="J7" s="45"/>
      <c r="K7" s="45"/>
      <c r="L7" s="112"/>
      <c r="M7" s="112"/>
      <c r="N7" s="112"/>
      <c r="O7" s="112"/>
      <c r="P7" s="112"/>
      <c r="Q7" s="45"/>
      <c r="R7" s="45"/>
      <c r="S7" s="45"/>
      <c r="T7" s="45"/>
      <c r="U7" s="45"/>
      <c r="V7" s="45"/>
      <c r="W7" s="45"/>
    </row>
    <row r="8" ht="15" customHeight="1" spans="1:23">
      <c r="A8" s="110">
        <v>1</v>
      </c>
      <c r="B8" s="110">
        <v>2</v>
      </c>
      <c r="C8" s="110">
        <v>3</v>
      </c>
      <c r="D8" s="110">
        <v>4</v>
      </c>
      <c r="E8" s="110">
        <v>5</v>
      </c>
      <c r="F8" s="110">
        <v>6</v>
      </c>
      <c r="G8" s="110">
        <v>7</v>
      </c>
      <c r="H8" s="110">
        <v>8</v>
      </c>
      <c r="I8" s="110">
        <v>9</v>
      </c>
      <c r="J8" s="110">
        <v>10</v>
      </c>
      <c r="K8" s="110">
        <v>11</v>
      </c>
      <c r="L8" s="110">
        <v>12</v>
      </c>
      <c r="M8" s="110">
        <v>13</v>
      </c>
      <c r="N8" s="110">
        <v>14</v>
      </c>
      <c r="O8" s="110">
        <v>15</v>
      </c>
      <c r="P8" s="110">
        <v>16</v>
      </c>
      <c r="Q8" s="110">
        <v>17</v>
      </c>
      <c r="R8" s="110">
        <v>18</v>
      </c>
      <c r="S8" s="110">
        <v>19</v>
      </c>
      <c r="T8" s="110">
        <v>20</v>
      </c>
      <c r="U8" s="110">
        <v>21</v>
      </c>
      <c r="V8" s="110">
        <v>22</v>
      </c>
      <c r="W8" s="110">
        <v>23</v>
      </c>
    </row>
    <row r="9" ht="18.75" customHeight="1" spans="1:23">
      <c r="A9" s="23" t="s">
        <v>46</v>
      </c>
      <c r="B9" s="105"/>
      <c r="C9" s="23"/>
      <c r="D9" s="23"/>
      <c r="E9" s="23"/>
      <c r="F9" s="23"/>
      <c r="G9" s="23"/>
      <c r="H9" s="22">
        <v>2445391.19</v>
      </c>
      <c r="I9" s="22">
        <v>912793.77</v>
      </c>
      <c r="J9" s="22">
        <v>231415.96</v>
      </c>
      <c r="K9" s="22"/>
      <c r="L9" s="22">
        <v>681377.81</v>
      </c>
      <c r="M9" s="22"/>
      <c r="N9" s="22"/>
      <c r="O9" s="22"/>
      <c r="P9" s="22"/>
      <c r="Q9" s="22"/>
      <c r="R9" s="22">
        <v>1532597.42</v>
      </c>
      <c r="S9" s="22"/>
      <c r="T9" s="22"/>
      <c r="U9" s="22"/>
      <c r="V9" s="22"/>
      <c r="W9" s="22">
        <v>1532597.42</v>
      </c>
    </row>
    <row r="10" ht="31.4" customHeight="1" spans="1:23">
      <c r="A10" s="111" t="s">
        <v>46</v>
      </c>
      <c r="B10" s="105" t="s">
        <v>145</v>
      </c>
      <c r="C10" s="23" t="s">
        <v>146</v>
      </c>
      <c r="D10" s="23" t="s">
        <v>64</v>
      </c>
      <c r="E10" s="23" t="s">
        <v>65</v>
      </c>
      <c r="F10" s="23" t="s">
        <v>147</v>
      </c>
      <c r="G10" s="23" t="s">
        <v>148</v>
      </c>
      <c r="H10" s="22">
        <v>2160</v>
      </c>
      <c r="I10" s="22">
        <v>2160</v>
      </c>
      <c r="J10" s="22">
        <v>540</v>
      </c>
      <c r="K10" s="22"/>
      <c r="L10" s="22">
        <v>1620</v>
      </c>
      <c r="M10" s="22"/>
      <c r="N10" s="22"/>
      <c r="O10" s="22"/>
      <c r="P10" s="22"/>
      <c r="Q10" s="22"/>
      <c r="R10" s="22"/>
      <c r="S10" s="22"/>
      <c r="T10" s="22"/>
      <c r="U10" s="22"/>
      <c r="V10" s="22"/>
      <c r="W10" s="22"/>
    </row>
    <row r="11" ht="31.4" customHeight="1" spans="1:23">
      <c r="A11" s="111" t="s">
        <v>46</v>
      </c>
      <c r="B11" s="105" t="s">
        <v>145</v>
      </c>
      <c r="C11" s="23" t="s">
        <v>146</v>
      </c>
      <c r="D11" s="23" t="s">
        <v>87</v>
      </c>
      <c r="E11" s="23" t="s">
        <v>88</v>
      </c>
      <c r="F11" s="23" t="s">
        <v>149</v>
      </c>
      <c r="G11" s="23" t="s">
        <v>150</v>
      </c>
      <c r="H11" s="22">
        <v>7988.65</v>
      </c>
      <c r="I11" s="22">
        <v>7988.65</v>
      </c>
      <c r="J11" s="22">
        <v>1997.16</v>
      </c>
      <c r="K11" s="22"/>
      <c r="L11" s="22">
        <v>5991.49</v>
      </c>
      <c r="M11" s="22"/>
      <c r="N11" s="22"/>
      <c r="O11" s="22"/>
      <c r="P11" s="22"/>
      <c r="Q11" s="22"/>
      <c r="R11" s="22"/>
      <c r="S11" s="22"/>
      <c r="T11" s="22"/>
      <c r="U11" s="22"/>
      <c r="V11" s="22"/>
      <c r="W11" s="22"/>
    </row>
    <row r="12" ht="31.4" customHeight="1" spans="1:23">
      <c r="A12" s="111" t="s">
        <v>46</v>
      </c>
      <c r="B12" s="105" t="s">
        <v>145</v>
      </c>
      <c r="C12" s="23" t="s">
        <v>146</v>
      </c>
      <c r="D12" s="23" t="s">
        <v>87</v>
      </c>
      <c r="E12" s="23" t="s">
        <v>88</v>
      </c>
      <c r="F12" s="23" t="s">
        <v>151</v>
      </c>
      <c r="G12" s="23" t="s">
        <v>152</v>
      </c>
      <c r="H12" s="22">
        <v>2658</v>
      </c>
      <c r="I12" s="22">
        <v>2658</v>
      </c>
      <c r="J12" s="22">
        <v>664.5</v>
      </c>
      <c r="K12" s="22"/>
      <c r="L12" s="22">
        <v>1993.5</v>
      </c>
      <c r="M12" s="22"/>
      <c r="N12" s="22"/>
      <c r="O12" s="22"/>
      <c r="P12" s="22"/>
      <c r="Q12" s="22"/>
      <c r="R12" s="22"/>
      <c r="S12" s="22"/>
      <c r="T12" s="22"/>
      <c r="U12" s="22"/>
      <c r="V12" s="22"/>
      <c r="W12" s="22"/>
    </row>
    <row r="13" ht="31.4" customHeight="1" spans="1:23">
      <c r="A13" s="111" t="s">
        <v>46</v>
      </c>
      <c r="B13" s="105" t="s">
        <v>145</v>
      </c>
      <c r="C13" s="23" t="s">
        <v>146</v>
      </c>
      <c r="D13" s="23" t="s">
        <v>87</v>
      </c>
      <c r="E13" s="23" t="s">
        <v>88</v>
      </c>
      <c r="F13" s="23" t="s">
        <v>153</v>
      </c>
      <c r="G13" s="23" t="s">
        <v>154</v>
      </c>
      <c r="H13" s="22">
        <v>2244</v>
      </c>
      <c r="I13" s="22">
        <v>2244</v>
      </c>
      <c r="J13" s="22">
        <v>561</v>
      </c>
      <c r="K13" s="22"/>
      <c r="L13" s="22">
        <v>1683</v>
      </c>
      <c r="M13" s="22"/>
      <c r="N13" s="22"/>
      <c r="O13" s="22"/>
      <c r="P13" s="22"/>
      <c r="Q13" s="22"/>
      <c r="R13" s="22"/>
      <c r="S13" s="22"/>
      <c r="T13" s="22"/>
      <c r="U13" s="22"/>
      <c r="V13" s="22"/>
      <c r="W13" s="22"/>
    </row>
    <row r="14" ht="31.4" customHeight="1" spans="1:23">
      <c r="A14" s="111" t="s">
        <v>46</v>
      </c>
      <c r="B14" s="105" t="s">
        <v>145</v>
      </c>
      <c r="C14" s="23" t="s">
        <v>146</v>
      </c>
      <c r="D14" s="23" t="s">
        <v>87</v>
      </c>
      <c r="E14" s="23" t="s">
        <v>88</v>
      </c>
      <c r="F14" s="23" t="s">
        <v>155</v>
      </c>
      <c r="G14" s="23" t="s">
        <v>156</v>
      </c>
      <c r="H14" s="22">
        <v>2029</v>
      </c>
      <c r="I14" s="22">
        <v>2029</v>
      </c>
      <c r="J14" s="22">
        <v>507.25</v>
      </c>
      <c r="K14" s="22"/>
      <c r="L14" s="22">
        <v>1521.75</v>
      </c>
      <c r="M14" s="22"/>
      <c r="N14" s="22"/>
      <c r="O14" s="22"/>
      <c r="P14" s="22"/>
      <c r="Q14" s="22"/>
      <c r="R14" s="22"/>
      <c r="S14" s="22"/>
      <c r="T14" s="22"/>
      <c r="U14" s="22"/>
      <c r="V14" s="22"/>
      <c r="W14" s="22"/>
    </row>
    <row r="15" ht="31.4" customHeight="1" spans="1:23">
      <c r="A15" s="111" t="s">
        <v>46</v>
      </c>
      <c r="B15" s="105" t="s">
        <v>145</v>
      </c>
      <c r="C15" s="23" t="s">
        <v>146</v>
      </c>
      <c r="D15" s="23" t="s">
        <v>87</v>
      </c>
      <c r="E15" s="23" t="s">
        <v>88</v>
      </c>
      <c r="F15" s="23" t="s">
        <v>157</v>
      </c>
      <c r="G15" s="23" t="s">
        <v>158</v>
      </c>
      <c r="H15" s="22">
        <v>98290.74</v>
      </c>
      <c r="I15" s="22">
        <v>98290.74</v>
      </c>
      <c r="J15" s="22">
        <v>24572.69</v>
      </c>
      <c r="K15" s="22"/>
      <c r="L15" s="22">
        <v>73718.05</v>
      </c>
      <c r="M15" s="22"/>
      <c r="N15" s="22"/>
      <c r="O15" s="22"/>
      <c r="P15" s="22"/>
      <c r="Q15" s="22"/>
      <c r="R15" s="22"/>
      <c r="S15" s="22"/>
      <c r="T15" s="22"/>
      <c r="U15" s="22"/>
      <c r="V15" s="22"/>
      <c r="W15" s="22"/>
    </row>
    <row r="16" ht="31.4" customHeight="1" spans="1:23">
      <c r="A16" s="111" t="s">
        <v>46</v>
      </c>
      <c r="B16" s="105" t="s">
        <v>145</v>
      </c>
      <c r="C16" s="23" t="s">
        <v>146</v>
      </c>
      <c r="D16" s="23" t="s">
        <v>87</v>
      </c>
      <c r="E16" s="23" t="s">
        <v>88</v>
      </c>
      <c r="F16" s="23" t="s">
        <v>159</v>
      </c>
      <c r="G16" s="23" t="s">
        <v>160</v>
      </c>
      <c r="H16" s="22">
        <v>28338</v>
      </c>
      <c r="I16" s="22">
        <v>10596.4</v>
      </c>
      <c r="J16" s="22">
        <v>2649.1</v>
      </c>
      <c r="K16" s="22"/>
      <c r="L16" s="22">
        <v>7947.3</v>
      </c>
      <c r="M16" s="22"/>
      <c r="N16" s="22"/>
      <c r="O16" s="22"/>
      <c r="P16" s="22"/>
      <c r="Q16" s="22"/>
      <c r="R16" s="22">
        <v>17741.6</v>
      </c>
      <c r="S16" s="22"/>
      <c r="T16" s="22"/>
      <c r="U16" s="22"/>
      <c r="V16" s="22"/>
      <c r="W16" s="22">
        <v>17741.6</v>
      </c>
    </row>
    <row r="17" ht="31.4" customHeight="1" spans="1:23">
      <c r="A17" s="111" t="s">
        <v>46</v>
      </c>
      <c r="B17" s="105" t="s">
        <v>145</v>
      </c>
      <c r="C17" s="23" t="s">
        <v>146</v>
      </c>
      <c r="D17" s="23" t="s">
        <v>87</v>
      </c>
      <c r="E17" s="23" t="s">
        <v>88</v>
      </c>
      <c r="F17" s="23" t="s">
        <v>147</v>
      </c>
      <c r="G17" s="23" t="s">
        <v>148</v>
      </c>
      <c r="H17" s="22">
        <v>1801.06</v>
      </c>
      <c r="I17" s="22">
        <v>1801.06</v>
      </c>
      <c r="J17" s="22">
        <v>450.27</v>
      </c>
      <c r="K17" s="22"/>
      <c r="L17" s="22">
        <v>1350.79</v>
      </c>
      <c r="M17" s="22"/>
      <c r="N17" s="22"/>
      <c r="O17" s="22"/>
      <c r="P17" s="22"/>
      <c r="Q17" s="22"/>
      <c r="R17" s="22"/>
      <c r="S17" s="22"/>
      <c r="T17" s="22"/>
      <c r="U17" s="22"/>
      <c r="V17" s="22"/>
      <c r="W17" s="22"/>
    </row>
    <row r="18" ht="31.4" customHeight="1" spans="1:23">
      <c r="A18" s="111" t="s">
        <v>46</v>
      </c>
      <c r="B18" s="105" t="s">
        <v>161</v>
      </c>
      <c r="C18" s="23" t="s">
        <v>162</v>
      </c>
      <c r="D18" s="23" t="s">
        <v>87</v>
      </c>
      <c r="E18" s="23" t="s">
        <v>88</v>
      </c>
      <c r="F18" s="23" t="s">
        <v>163</v>
      </c>
      <c r="G18" s="23" t="s">
        <v>164</v>
      </c>
      <c r="H18" s="22">
        <v>425040</v>
      </c>
      <c r="I18" s="22">
        <v>425040</v>
      </c>
      <c r="J18" s="22">
        <v>106260</v>
      </c>
      <c r="K18" s="22"/>
      <c r="L18" s="22">
        <v>318780</v>
      </c>
      <c r="M18" s="22"/>
      <c r="N18" s="22"/>
      <c r="O18" s="22"/>
      <c r="P18" s="22"/>
      <c r="Q18" s="22"/>
      <c r="R18" s="22"/>
      <c r="S18" s="22"/>
      <c r="T18" s="22"/>
      <c r="U18" s="22"/>
      <c r="V18" s="22"/>
      <c r="W18" s="22"/>
    </row>
    <row r="19" ht="31.4" customHeight="1" spans="1:23">
      <c r="A19" s="111" t="s">
        <v>46</v>
      </c>
      <c r="B19" s="105" t="s">
        <v>161</v>
      </c>
      <c r="C19" s="23" t="s">
        <v>162</v>
      </c>
      <c r="D19" s="23" t="s">
        <v>87</v>
      </c>
      <c r="E19" s="23" t="s">
        <v>88</v>
      </c>
      <c r="F19" s="23" t="s">
        <v>165</v>
      </c>
      <c r="G19" s="23" t="s">
        <v>166</v>
      </c>
      <c r="H19" s="22">
        <v>60</v>
      </c>
      <c r="I19" s="22">
        <v>60</v>
      </c>
      <c r="J19" s="22">
        <v>15</v>
      </c>
      <c r="K19" s="22"/>
      <c r="L19" s="22">
        <v>45</v>
      </c>
      <c r="M19" s="22"/>
      <c r="N19" s="22"/>
      <c r="O19" s="22"/>
      <c r="P19" s="22"/>
      <c r="Q19" s="22"/>
      <c r="R19" s="22"/>
      <c r="S19" s="22"/>
      <c r="T19" s="22"/>
      <c r="U19" s="22"/>
      <c r="V19" s="22"/>
      <c r="W19" s="22"/>
    </row>
    <row r="20" ht="31.4" customHeight="1" spans="1:23">
      <c r="A20" s="111" t="s">
        <v>46</v>
      </c>
      <c r="B20" s="105" t="s">
        <v>161</v>
      </c>
      <c r="C20" s="23" t="s">
        <v>162</v>
      </c>
      <c r="D20" s="23" t="s">
        <v>87</v>
      </c>
      <c r="E20" s="23" t="s">
        <v>88</v>
      </c>
      <c r="F20" s="23" t="s">
        <v>167</v>
      </c>
      <c r="G20" s="23" t="s">
        <v>168</v>
      </c>
      <c r="H20" s="22">
        <v>35420</v>
      </c>
      <c r="I20" s="22">
        <v>35420</v>
      </c>
      <c r="J20" s="22">
        <v>8855</v>
      </c>
      <c r="K20" s="22"/>
      <c r="L20" s="22">
        <v>26565</v>
      </c>
      <c r="M20" s="22"/>
      <c r="N20" s="22"/>
      <c r="O20" s="22"/>
      <c r="P20" s="22"/>
      <c r="Q20" s="22"/>
      <c r="R20" s="22"/>
      <c r="S20" s="22"/>
      <c r="T20" s="22"/>
      <c r="U20" s="22"/>
      <c r="V20" s="22"/>
      <c r="W20" s="22"/>
    </row>
    <row r="21" ht="31.4" customHeight="1" spans="1:23">
      <c r="A21" s="111" t="s">
        <v>46</v>
      </c>
      <c r="B21" s="105" t="s">
        <v>161</v>
      </c>
      <c r="C21" s="23" t="s">
        <v>162</v>
      </c>
      <c r="D21" s="23" t="s">
        <v>87</v>
      </c>
      <c r="E21" s="23" t="s">
        <v>88</v>
      </c>
      <c r="F21" s="23" t="s">
        <v>169</v>
      </c>
      <c r="G21" s="23" t="s">
        <v>170</v>
      </c>
      <c r="H21" s="22">
        <v>956384</v>
      </c>
      <c r="I21" s="22">
        <v>69300</v>
      </c>
      <c r="J21" s="22">
        <v>17325</v>
      </c>
      <c r="K21" s="22"/>
      <c r="L21" s="22">
        <v>51975</v>
      </c>
      <c r="M21" s="22"/>
      <c r="N21" s="22"/>
      <c r="O21" s="22"/>
      <c r="P21" s="22"/>
      <c r="Q21" s="22"/>
      <c r="R21" s="22">
        <v>887084</v>
      </c>
      <c r="S21" s="22"/>
      <c r="T21" s="22"/>
      <c r="U21" s="22"/>
      <c r="V21" s="22"/>
      <c r="W21" s="22">
        <v>887084</v>
      </c>
    </row>
    <row r="22" ht="31.4" customHeight="1" spans="1:23">
      <c r="A22" s="111" t="s">
        <v>46</v>
      </c>
      <c r="B22" s="105" t="s">
        <v>171</v>
      </c>
      <c r="C22" s="23" t="s">
        <v>172</v>
      </c>
      <c r="D22" s="23" t="s">
        <v>66</v>
      </c>
      <c r="E22" s="23" t="s">
        <v>67</v>
      </c>
      <c r="F22" s="23" t="s">
        <v>173</v>
      </c>
      <c r="G22" s="23" t="s">
        <v>174</v>
      </c>
      <c r="H22" s="22">
        <v>235199</v>
      </c>
      <c r="I22" s="22">
        <v>84761.6</v>
      </c>
      <c r="J22" s="22">
        <v>21190.4</v>
      </c>
      <c r="K22" s="22"/>
      <c r="L22" s="22">
        <v>63571.2</v>
      </c>
      <c r="M22" s="22"/>
      <c r="N22" s="22"/>
      <c r="O22" s="22"/>
      <c r="P22" s="22"/>
      <c r="Q22" s="22"/>
      <c r="R22" s="22">
        <v>150437.4</v>
      </c>
      <c r="S22" s="22"/>
      <c r="T22" s="22"/>
      <c r="U22" s="22"/>
      <c r="V22" s="22"/>
      <c r="W22" s="22">
        <v>150437.4</v>
      </c>
    </row>
    <row r="23" ht="31.4" customHeight="1" spans="1:23">
      <c r="A23" s="111" t="s">
        <v>46</v>
      </c>
      <c r="B23" s="105" t="s">
        <v>171</v>
      </c>
      <c r="C23" s="23" t="s">
        <v>172</v>
      </c>
      <c r="D23" s="23" t="s">
        <v>72</v>
      </c>
      <c r="E23" s="23" t="s">
        <v>71</v>
      </c>
      <c r="F23" s="23" t="s">
        <v>175</v>
      </c>
      <c r="G23" s="23" t="s">
        <v>176</v>
      </c>
      <c r="H23" s="22">
        <v>24745.58</v>
      </c>
      <c r="I23" s="22">
        <v>4519.9</v>
      </c>
      <c r="J23" s="22">
        <v>1129.98</v>
      </c>
      <c r="K23" s="22"/>
      <c r="L23" s="22">
        <v>3389.92</v>
      </c>
      <c r="M23" s="22"/>
      <c r="N23" s="22"/>
      <c r="O23" s="22"/>
      <c r="P23" s="22"/>
      <c r="Q23" s="22"/>
      <c r="R23" s="22">
        <v>20225.68</v>
      </c>
      <c r="S23" s="22"/>
      <c r="T23" s="22"/>
      <c r="U23" s="22"/>
      <c r="V23" s="22"/>
      <c r="W23" s="22">
        <v>20225.68</v>
      </c>
    </row>
    <row r="24" ht="31.4" customHeight="1" spans="1:23">
      <c r="A24" s="111" t="s">
        <v>46</v>
      </c>
      <c r="B24" s="105" t="s">
        <v>171</v>
      </c>
      <c r="C24" s="23" t="s">
        <v>172</v>
      </c>
      <c r="D24" s="23" t="s">
        <v>77</v>
      </c>
      <c r="E24" s="23" t="s">
        <v>78</v>
      </c>
      <c r="F24" s="23" t="s">
        <v>177</v>
      </c>
      <c r="G24" s="23" t="s">
        <v>178</v>
      </c>
      <c r="H24" s="22">
        <v>165971</v>
      </c>
      <c r="I24" s="22">
        <v>57214.08</v>
      </c>
      <c r="J24" s="22">
        <v>14303.52</v>
      </c>
      <c r="K24" s="22"/>
      <c r="L24" s="22">
        <v>42910.56</v>
      </c>
      <c r="M24" s="22"/>
      <c r="N24" s="22"/>
      <c r="O24" s="22"/>
      <c r="P24" s="22"/>
      <c r="Q24" s="22"/>
      <c r="R24" s="22">
        <v>108756.92</v>
      </c>
      <c r="S24" s="22"/>
      <c r="T24" s="22"/>
      <c r="U24" s="22"/>
      <c r="V24" s="22"/>
      <c r="W24" s="22">
        <v>108756.92</v>
      </c>
    </row>
    <row r="25" ht="31.4" customHeight="1" spans="1:23">
      <c r="A25" s="111" t="s">
        <v>46</v>
      </c>
      <c r="B25" s="105" t="s">
        <v>171</v>
      </c>
      <c r="C25" s="23" t="s">
        <v>172</v>
      </c>
      <c r="D25" s="23" t="s">
        <v>79</v>
      </c>
      <c r="E25" s="23" t="s">
        <v>80</v>
      </c>
      <c r="F25" s="23" t="s">
        <v>179</v>
      </c>
      <c r="G25" s="23" t="s">
        <v>180</v>
      </c>
      <c r="H25" s="22">
        <v>70845</v>
      </c>
      <c r="I25" s="22">
        <v>34698.52</v>
      </c>
      <c r="J25" s="22">
        <v>8674.63</v>
      </c>
      <c r="K25" s="22"/>
      <c r="L25" s="22">
        <v>26023.89</v>
      </c>
      <c r="M25" s="22"/>
      <c r="N25" s="22"/>
      <c r="O25" s="22"/>
      <c r="P25" s="22"/>
      <c r="Q25" s="22"/>
      <c r="R25" s="22">
        <v>36146.48</v>
      </c>
      <c r="S25" s="22"/>
      <c r="T25" s="22"/>
      <c r="U25" s="22"/>
      <c r="V25" s="22"/>
      <c r="W25" s="22">
        <v>36146.48</v>
      </c>
    </row>
    <row r="26" ht="31.4" customHeight="1" spans="1:23">
      <c r="A26" s="111" t="s">
        <v>46</v>
      </c>
      <c r="B26" s="105" t="s">
        <v>171</v>
      </c>
      <c r="C26" s="23" t="s">
        <v>172</v>
      </c>
      <c r="D26" s="23" t="s">
        <v>81</v>
      </c>
      <c r="E26" s="23" t="s">
        <v>82</v>
      </c>
      <c r="F26" s="23" t="s">
        <v>175</v>
      </c>
      <c r="G26" s="23" t="s">
        <v>176</v>
      </c>
      <c r="H26" s="22">
        <v>4290</v>
      </c>
      <c r="I26" s="22">
        <v>4290</v>
      </c>
      <c r="J26" s="22">
        <v>4290</v>
      </c>
      <c r="K26" s="22"/>
      <c r="L26" s="22"/>
      <c r="M26" s="22"/>
      <c r="N26" s="22"/>
      <c r="O26" s="22"/>
      <c r="P26" s="22"/>
      <c r="Q26" s="22"/>
      <c r="R26" s="22"/>
      <c r="S26" s="22"/>
      <c r="T26" s="22"/>
      <c r="U26" s="22"/>
      <c r="V26" s="22"/>
      <c r="W26" s="22"/>
    </row>
    <row r="27" ht="31.4" customHeight="1" spans="1:23">
      <c r="A27" s="111" t="s">
        <v>46</v>
      </c>
      <c r="B27" s="105" t="s">
        <v>181</v>
      </c>
      <c r="C27" s="23" t="s">
        <v>182</v>
      </c>
      <c r="D27" s="23" t="s">
        <v>68</v>
      </c>
      <c r="E27" s="23" t="s">
        <v>69</v>
      </c>
      <c r="F27" s="23" t="s">
        <v>183</v>
      </c>
      <c r="G27" s="23" t="s">
        <v>184</v>
      </c>
      <c r="H27" s="22">
        <v>113352</v>
      </c>
      <c r="I27" s="22"/>
      <c r="J27" s="22"/>
      <c r="K27" s="22"/>
      <c r="L27" s="22"/>
      <c r="M27" s="22"/>
      <c r="N27" s="22"/>
      <c r="O27" s="22"/>
      <c r="P27" s="22"/>
      <c r="Q27" s="22"/>
      <c r="R27" s="22">
        <v>113352</v>
      </c>
      <c r="S27" s="22"/>
      <c r="T27" s="22"/>
      <c r="U27" s="22"/>
      <c r="V27" s="22"/>
      <c r="W27" s="22">
        <v>113352</v>
      </c>
    </row>
    <row r="28" ht="31.4" customHeight="1" spans="1:23">
      <c r="A28" s="111" t="s">
        <v>46</v>
      </c>
      <c r="B28" s="105" t="s">
        <v>185</v>
      </c>
      <c r="C28" s="23" t="s">
        <v>94</v>
      </c>
      <c r="D28" s="23" t="s">
        <v>93</v>
      </c>
      <c r="E28" s="23" t="s">
        <v>94</v>
      </c>
      <c r="F28" s="23" t="s">
        <v>186</v>
      </c>
      <c r="G28" s="23" t="s">
        <v>94</v>
      </c>
      <c r="H28" s="22">
        <v>170028.42</v>
      </c>
      <c r="I28" s="22">
        <v>59125.42</v>
      </c>
      <c r="J28" s="22">
        <v>14781.36</v>
      </c>
      <c r="K28" s="22"/>
      <c r="L28" s="22">
        <v>44344.06</v>
      </c>
      <c r="M28" s="22"/>
      <c r="N28" s="22"/>
      <c r="O28" s="22"/>
      <c r="P28" s="22"/>
      <c r="Q28" s="22"/>
      <c r="R28" s="22">
        <v>110903</v>
      </c>
      <c r="S28" s="22"/>
      <c r="T28" s="22"/>
      <c r="U28" s="22"/>
      <c r="V28" s="22"/>
      <c r="W28" s="22">
        <v>110903</v>
      </c>
    </row>
    <row r="29" ht="31.4" customHeight="1" spans="1:23">
      <c r="A29" s="111" t="s">
        <v>46</v>
      </c>
      <c r="B29" s="105" t="s">
        <v>187</v>
      </c>
      <c r="C29" s="23" t="s">
        <v>188</v>
      </c>
      <c r="D29" s="23" t="s">
        <v>87</v>
      </c>
      <c r="E29" s="23" t="s">
        <v>88</v>
      </c>
      <c r="F29" s="23" t="s">
        <v>189</v>
      </c>
      <c r="G29" s="23" t="s">
        <v>190</v>
      </c>
      <c r="H29" s="22">
        <v>70208.74</v>
      </c>
      <c r="I29" s="22"/>
      <c r="J29" s="22"/>
      <c r="K29" s="22"/>
      <c r="L29" s="22"/>
      <c r="M29" s="22"/>
      <c r="N29" s="22"/>
      <c r="O29" s="22"/>
      <c r="P29" s="22"/>
      <c r="Q29" s="22"/>
      <c r="R29" s="22">
        <v>70208.74</v>
      </c>
      <c r="S29" s="22"/>
      <c r="T29" s="22"/>
      <c r="U29" s="22"/>
      <c r="V29" s="22"/>
      <c r="W29" s="22">
        <v>70208.74</v>
      </c>
    </row>
    <row r="30" ht="31.4" customHeight="1" spans="1:23">
      <c r="A30" s="111" t="s">
        <v>46</v>
      </c>
      <c r="B30" s="105" t="s">
        <v>191</v>
      </c>
      <c r="C30" s="23" t="s">
        <v>192</v>
      </c>
      <c r="D30" s="23" t="s">
        <v>87</v>
      </c>
      <c r="E30" s="23" t="s">
        <v>88</v>
      </c>
      <c r="F30" s="23" t="s">
        <v>193</v>
      </c>
      <c r="G30" s="23" t="s">
        <v>192</v>
      </c>
      <c r="H30" s="22">
        <v>28338</v>
      </c>
      <c r="I30" s="22">
        <v>10596.4</v>
      </c>
      <c r="J30" s="22">
        <v>2649.1</v>
      </c>
      <c r="K30" s="22"/>
      <c r="L30" s="22">
        <v>7947.3</v>
      </c>
      <c r="M30" s="22"/>
      <c r="N30" s="22"/>
      <c r="O30" s="22"/>
      <c r="P30" s="22"/>
      <c r="Q30" s="22"/>
      <c r="R30" s="22">
        <v>17741.6</v>
      </c>
      <c r="S30" s="22"/>
      <c r="T30" s="22"/>
      <c r="U30" s="22"/>
      <c r="V30" s="22"/>
      <c r="W30" s="22">
        <v>17741.6</v>
      </c>
    </row>
    <row r="31" ht="18.75" customHeight="1" spans="1:23">
      <c r="A31" s="30" t="s">
        <v>95</v>
      </c>
      <c r="B31" s="31"/>
      <c r="C31" s="31"/>
      <c r="D31" s="31"/>
      <c r="E31" s="31"/>
      <c r="F31" s="31"/>
      <c r="G31" s="32"/>
      <c r="H31" s="22">
        <v>2445391.19</v>
      </c>
      <c r="I31" s="22">
        <v>912793.77</v>
      </c>
      <c r="J31" s="22">
        <v>231415.96</v>
      </c>
      <c r="K31" s="22"/>
      <c r="L31" s="22">
        <v>681377.81</v>
      </c>
      <c r="M31" s="22"/>
      <c r="N31" s="22"/>
      <c r="O31" s="22"/>
      <c r="P31" s="22"/>
      <c r="Q31" s="22"/>
      <c r="R31" s="22">
        <v>1532597.42</v>
      </c>
      <c r="S31" s="22"/>
      <c r="T31" s="22"/>
      <c r="U31" s="22"/>
      <c r="V31" s="22"/>
      <c r="W31" s="22">
        <v>1532597.42</v>
      </c>
    </row>
  </sheetData>
  <mergeCells count="30">
    <mergeCell ref="A2:W2"/>
    <mergeCell ref="A3:G3"/>
    <mergeCell ref="H4:W4"/>
    <mergeCell ref="I5:M5"/>
    <mergeCell ref="N5:P5"/>
    <mergeCell ref="R5:W5"/>
    <mergeCell ref="A31:G31"/>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3"/>
  <sheetViews>
    <sheetView showZeros="0" topLeftCell="C15" workbookViewId="0">
      <selection activeCell="A1" sqref="A1"/>
    </sheetView>
  </sheetViews>
  <sheetFormatPr defaultColWidth="9.14166666666667" defaultRowHeight="14.25" customHeight="1"/>
  <cols>
    <col min="1" max="1" width="14.575" customWidth="1"/>
    <col min="2" max="2" width="21.0333333333333"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ht="13.5" customHeight="1" spans="5:23">
      <c r="E1" s="1"/>
      <c r="F1" s="1"/>
      <c r="G1" s="1"/>
      <c r="H1" s="1"/>
      <c r="U1" s="109"/>
      <c r="W1" s="53" t="s">
        <v>194</v>
      </c>
    </row>
    <row r="2" ht="27.75" customHeight="1" spans="1:23">
      <c r="A2" s="27" t="s">
        <v>195</v>
      </c>
      <c r="B2" s="27"/>
      <c r="C2" s="27"/>
      <c r="D2" s="27"/>
      <c r="E2" s="27"/>
      <c r="F2" s="27"/>
      <c r="G2" s="27"/>
      <c r="H2" s="27"/>
      <c r="I2" s="27"/>
      <c r="J2" s="27"/>
      <c r="K2" s="27"/>
      <c r="L2" s="27"/>
      <c r="M2" s="27"/>
      <c r="N2" s="27"/>
      <c r="O2" s="27"/>
      <c r="P2" s="27"/>
      <c r="Q2" s="27"/>
      <c r="R2" s="27"/>
      <c r="S2" s="27"/>
      <c r="T2" s="27"/>
      <c r="U2" s="27"/>
      <c r="V2" s="27"/>
      <c r="W2" s="27"/>
    </row>
    <row r="3" ht="13.5" customHeight="1" spans="1:23">
      <c r="A3" s="4" t="str">
        <f t="shared" ref="A3:B3" si="0">"单位名称："&amp;"云南省交通安全统筹中心"</f>
        <v>单位名称：云南省交通安全统筹中心</v>
      </c>
      <c r="B3" s="104" t="str">
        <f t="shared" si="0"/>
        <v>单位名称：云南省交通安全统筹中心</v>
      </c>
      <c r="C3" s="104"/>
      <c r="D3" s="104"/>
      <c r="E3" s="104"/>
      <c r="F3" s="104"/>
      <c r="G3" s="104"/>
      <c r="H3" s="104"/>
      <c r="I3" s="104"/>
      <c r="J3" s="6"/>
      <c r="K3" s="6"/>
      <c r="L3" s="6"/>
      <c r="M3" s="6"/>
      <c r="N3" s="6"/>
      <c r="O3" s="6"/>
      <c r="P3" s="6"/>
      <c r="Q3" s="6"/>
      <c r="U3" s="109"/>
      <c r="W3" s="100" t="s">
        <v>120</v>
      </c>
    </row>
    <row r="4" ht="21.75" customHeight="1" spans="1:23">
      <c r="A4" s="8" t="s">
        <v>196</v>
      </c>
      <c r="B4" s="8" t="s">
        <v>131</v>
      </c>
      <c r="C4" s="8" t="s">
        <v>132</v>
      </c>
      <c r="D4" s="8" t="s">
        <v>197</v>
      </c>
      <c r="E4" s="9" t="s">
        <v>133</v>
      </c>
      <c r="F4" s="9" t="s">
        <v>134</v>
      </c>
      <c r="G4" s="9" t="s">
        <v>135</v>
      </c>
      <c r="H4" s="9" t="s">
        <v>136</v>
      </c>
      <c r="I4" s="60" t="s">
        <v>31</v>
      </c>
      <c r="J4" s="60" t="s">
        <v>198</v>
      </c>
      <c r="K4" s="60"/>
      <c r="L4" s="60"/>
      <c r="M4" s="60"/>
      <c r="N4" s="106" t="s">
        <v>138</v>
      </c>
      <c r="O4" s="106"/>
      <c r="P4" s="106"/>
      <c r="Q4" s="9" t="s">
        <v>37</v>
      </c>
      <c r="R4" s="10" t="s">
        <v>52</v>
      </c>
      <c r="S4" s="11"/>
      <c r="T4" s="11"/>
      <c r="U4" s="11"/>
      <c r="V4" s="11"/>
      <c r="W4" s="12"/>
    </row>
    <row r="5" ht="21.75" customHeight="1" spans="1:23">
      <c r="A5" s="13"/>
      <c r="B5" s="13"/>
      <c r="C5" s="13"/>
      <c r="D5" s="13"/>
      <c r="E5" s="14"/>
      <c r="F5" s="14"/>
      <c r="G5" s="14"/>
      <c r="H5" s="14"/>
      <c r="I5" s="60"/>
      <c r="J5" s="45" t="s">
        <v>34</v>
      </c>
      <c r="K5" s="45"/>
      <c r="L5" s="45" t="s">
        <v>35</v>
      </c>
      <c r="M5" s="45" t="s">
        <v>36</v>
      </c>
      <c r="N5" s="107" t="s">
        <v>34</v>
      </c>
      <c r="O5" s="107" t="s">
        <v>35</v>
      </c>
      <c r="P5" s="107" t="s">
        <v>36</v>
      </c>
      <c r="Q5" s="14"/>
      <c r="R5" s="9" t="s">
        <v>33</v>
      </c>
      <c r="S5" s="9" t="s">
        <v>44</v>
      </c>
      <c r="T5" s="9" t="s">
        <v>144</v>
      </c>
      <c r="U5" s="9" t="s">
        <v>40</v>
      </c>
      <c r="V5" s="9" t="s">
        <v>41</v>
      </c>
      <c r="W5" s="9" t="s">
        <v>42</v>
      </c>
    </row>
    <row r="6" ht="40.5" customHeight="1" spans="1:23">
      <c r="A6" s="16"/>
      <c r="B6" s="16"/>
      <c r="C6" s="16"/>
      <c r="D6" s="16"/>
      <c r="E6" s="17"/>
      <c r="F6" s="17"/>
      <c r="G6" s="17"/>
      <c r="H6" s="17"/>
      <c r="I6" s="60"/>
      <c r="J6" s="45" t="s">
        <v>33</v>
      </c>
      <c r="K6" s="45" t="s">
        <v>199</v>
      </c>
      <c r="L6" s="45"/>
      <c r="M6" s="45"/>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9" customHeight="1" spans="1:23">
      <c r="A8" s="23"/>
      <c r="B8" s="105"/>
      <c r="C8" s="23" t="s">
        <v>200</v>
      </c>
      <c r="D8" s="23"/>
      <c r="E8" s="23"/>
      <c r="F8" s="23"/>
      <c r="G8" s="23"/>
      <c r="H8" s="23"/>
      <c r="I8" s="108">
        <v>534940</v>
      </c>
      <c r="J8" s="108">
        <v>333800</v>
      </c>
      <c r="K8" s="108">
        <v>333800</v>
      </c>
      <c r="L8" s="108"/>
      <c r="M8" s="108"/>
      <c r="N8" s="108">
        <v>201140</v>
      </c>
      <c r="O8" s="108"/>
      <c r="P8" s="108"/>
      <c r="Q8" s="108"/>
      <c r="R8" s="108"/>
      <c r="S8" s="108"/>
      <c r="T8" s="108"/>
      <c r="U8" s="88"/>
      <c r="V8" s="108"/>
      <c r="W8" s="108"/>
    </row>
    <row r="9" ht="32.9" customHeight="1" spans="1:23">
      <c r="A9" s="23" t="s">
        <v>201</v>
      </c>
      <c r="B9" s="105" t="s">
        <v>202</v>
      </c>
      <c r="C9" s="23" t="s">
        <v>200</v>
      </c>
      <c r="D9" s="23" t="s">
        <v>46</v>
      </c>
      <c r="E9" s="23" t="s">
        <v>87</v>
      </c>
      <c r="F9" s="23" t="s">
        <v>88</v>
      </c>
      <c r="G9" s="23" t="s">
        <v>203</v>
      </c>
      <c r="H9" s="23" t="s">
        <v>204</v>
      </c>
      <c r="I9" s="108">
        <v>91400</v>
      </c>
      <c r="J9" s="108">
        <v>91400</v>
      </c>
      <c r="K9" s="108">
        <v>91400</v>
      </c>
      <c r="L9" s="108"/>
      <c r="M9" s="108"/>
      <c r="N9" s="108"/>
      <c r="O9" s="108"/>
      <c r="P9" s="108"/>
      <c r="Q9" s="108"/>
      <c r="R9" s="108"/>
      <c r="S9" s="108"/>
      <c r="T9" s="108"/>
      <c r="U9" s="88"/>
      <c r="V9" s="108"/>
      <c r="W9" s="108"/>
    </row>
    <row r="10" ht="32.9" customHeight="1" spans="1:23">
      <c r="A10" s="23" t="s">
        <v>201</v>
      </c>
      <c r="B10" s="105" t="s">
        <v>202</v>
      </c>
      <c r="C10" s="23" t="s">
        <v>200</v>
      </c>
      <c r="D10" s="23" t="s">
        <v>46</v>
      </c>
      <c r="E10" s="23" t="s">
        <v>87</v>
      </c>
      <c r="F10" s="23" t="s">
        <v>88</v>
      </c>
      <c r="G10" s="23" t="s">
        <v>205</v>
      </c>
      <c r="H10" s="23" t="s">
        <v>206</v>
      </c>
      <c r="I10" s="108">
        <v>153940</v>
      </c>
      <c r="J10" s="108">
        <v>98400</v>
      </c>
      <c r="K10" s="108">
        <v>98400</v>
      </c>
      <c r="L10" s="108"/>
      <c r="M10" s="108"/>
      <c r="N10" s="108">
        <v>55540</v>
      </c>
      <c r="O10" s="108"/>
      <c r="P10" s="108"/>
      <c r="Q10" s="108"/>
      <c r="R10" s="108"/>
      <c r="S10" s="108"/>
      <c r="T10" s="108"/>
      <c r="U10" s="88"/>
      <c r="V10" s="108"/>
      <c r="W10" s="108"/>
    </row>
    <row r="11" ht="32.9" customHeight="1" spans="1:23">
      <c r="A11" s="23" t="s">
        <v>201</v>
      </c>
      <c r="B11" s="105" t="s">
        <v>202</v>
      </c>
      <c r="C11" s="23" t="s">
        <v>200</v>
      </c>
      <c r="D11" s="23" t="s">
        <v>46</v>
      </c>
      <c r="E11" s="23" t="s">
        <v>87</v>
      </c>
      <c r="F11" s="23" t="s">
        <v>88</v>
      </c>
      <c r="G11" s="23" t="s">
        <v>207</v>
      </c>
      <c r="H11" s="23" t="s">
        <v>208</v>
      </c>
      <c r="I11" s="108">
        <v>289600</v>
      </c>
      <c r="J11" s="108">
        <v>144000</v>
      </c>
      <c r="K11" s="108">
        <v>144000</v>
      </c>
      <c r="L11" s="108"/>
      <c r="M11" s="108"/>
      <c r="N11" s="108">
        <v>145600</v>
      </c>
      <c r="O11" s="108"/>
      <c r="P11" s="108"/>
      <c r="Q11" s="108"/>
      <c r="R11" s="108"/>
      <c r="S11" s="108"/>
      <c r="T11" s="108"/>
      <c r="U11" s="88"/>
      <c r="V11" s="108"/>
      <c r="W11" s="108"/>
    </row>
    <row r="12" ht="32.9" customHeight="1" spans="1:23">
      <c r="A12" s="23"/>
      <c r="B12" s="23"/>
      <c r="C12" s="23" t="s">
        <v>209</v>
      </c>
      <c r="D12" s="23"/>
      <c r="E12" s="23"/>
      <c r="F12" s="23"/>
      <c r="G12" s="23"/>
      <c r="H12" s="23"/>
      <c r="I12" s="108">
        <v>4502500</v>
      </c>
      <c r="J12" s="108">
        <v>3222500</v>
      </c>
      <c r="K12" s="108">
        <v>3222500</v>
      </c>
      <c r="L12" s="108"/>
      <c r="M12" s="108"/>
      <c r="N12" s="108">
        <v>1280000</v>
      </c>
      <c r="O12" s="108"/>
      <c r="P12" s="108"/>
      <c r="Q12" s="108"/>
      <c r="R12" s="108"/>
      <c r="S12" s="108"/>
      <c r="T12" s="108"/>
      <c r="U12" s="88"/>
      <c r="V12" s="108"/>
      <c r="W12" s="108"/>
    </row>
    <row r="13" ht="32.9" customHeight="1" spans="1:23">
      <c r="A13" s="23" t="s">
        <v>210</v>
      </c>
      <c r="B13" s="105" t="s">
        <v>211</v>
      </c>
      <c r="C13" s="23" t="s">
        <v>209</v>
      </c>
      <c r="D13" s="23" t="s">
        <v>46</v>
      </c>
      <c r="E13" s="23" t="s">
        <v>87</v>
      </c>
      <c r="F13" s="23" t="s">
        <v>88</v>
      </c>
      <c r="G13" s="23" t="s">
        <v>212</v>
      </c>
      <c r="H13" s="23" t="s">
        <v>213</v>
      </c>
      <c r="I13" s="108">
        <v>177800</v>
      </c>
      <c r="J13" s="108">
        <v>177800</v>
      </c>
      <c r="K13" s="108">
        <v>177800</v>
      </c>
      <c r="L13" s="108"/>
      <c r="M13" s="108"/>
      <c r="N13" s="108"/>
      <c r="O13" s="108"/>
      <c r="P13" s="108"/>
      <c r="Q13" s="108"/>
      <c r="R13" s="108"/>
      <c r="S13" s="108"/>
      <c r="T13" s="108"/>
      <c r="U13" s="88"/>
      <c r="V13" s="108"/>
      <c r="W13" s="108"/>
    </row>
    <row r="14" ht="32.9" customHeight="1" spans="1:23">
      <c r="A14" s="23" t="s">
        <v>210</v>
      </c>
      <c r="B14" s="105" t="s">
        <v>211</v>
      </c>
      <c r="C14" s="23" t="s">
        <v>209</v>
      </c>
      <c r="D14" s="23" t="s">
        <v>46</v>
      </c>
      <c r="E14" s="23" t="s">
        <v>87</v>
      </c>
      <c r="F14" s="23" t="s">
        <v>88</v>
      </c>
      <c r="G14" s="23" t="s">
        <v>214</v>
      </c>
      <c r="H14" s="23" t="s">
        <v>215</v>
      </c>
      <c r="I14" s="108">
        <v>495000</v>
      </c>
      <c r="J14" s="108">
        <v>240000</v>
      </c>
      <c r="K14" s="108">
        <v>240000</v>
      </c>
      <c r="L14" s="108"/>
      <c r="M14" s="108"/>
      <c r="N14" s="108">
        <v>255000</v>
      </c>
      <c r="O14" s="108"/>
      <c r="P14" s="108"/>
      <c r="Q14" s="108"/>
      <c r="R14" s="108"/>
      <c r="S14" s="108"/>
      <c r="T14" s="108"/>
      <c r="U14" s="88"/>
      <c r="V14" s="108"/>
      <c r="W14" s="108"/>
    </row>
    <row r="15" ht="32.9" customHeight="1" spans="1:23">
      <c r="A15" s="23" t="s">
        <v>210</v>
      </c>
      <c r="B15" s="105" t="s">
        <v>211</v>
      </c>
      <c r="C15" s="23" t="s">
        <v>209</v>
      </c>
      <c r="D15" s="23" t="s">
        <v>46</v>
      </c>
      <c r="E15" s="23" t="s">
        <v>87</v>
      </c>
      <c r="F15" s="23" t="s">
        <v>88</v>
      </c>
      <c r="G15" s="23" t="s">
        <v>216</v>
      </c>
      <c r="H15" s="23" t="s">
        <v>217</v>
      </c>
      <c r="I15" s="108">
        <v>2040000</v>
      </c>
      <c r="J15" s="108">
        <v>1020000</v>
      </c>
      <c r="K15" s="108">
        <v>1020000</v>
      </c>
      <c r="L15" s="108"/>
      <c r="M15" s="108"/>
      <c r="N15" s="108">
        <v>1020000</v>
      </c>
      <c r="O15" s="108"/>
      <c r="P15" s="108"/>
      <c r="Q15" s="108"/>
      <c r="R15" s="108"/>
      <c r="S15" s="108"/>
      <c r="T15" s="108"/>
      <c r="U15" s="88"/>
      <c r="V15" s="108"/>
      <c r="W15" s="108"/>
    </row>
    <row r="16" ht="32.9" customHeight="1" spans="1:23">
      <c r="A16" s="23" t="s">
        <v>210</v>
      </c>
      <c r="B16" s="105" t="s">
        <v>211</v>
      </c>
      <c r="C16" s="23" t="s">
        <v>209</v>
      </c>
      <c r="D16" s="23" t="s">
        <v>46</v>
      </c>
      <c r="E16" s="23" t="s">
        <v>87</v>
      </c>
      <c r="F16" s="23" t="s">
        <v>88</v>
      </c>
      <c r="G16" s="23" t="s">
        <v>218</v>
      </c>
      <c r="H16" s="23" t="s">
        <v>219</v>
      </c>
      <c r="I16" s="108">
        <v>50000</v>
      </c>
      <c r="J16" s="108">
        <v>50000</v>
      </c>
      <c r="K16" s="108">
        <v>50000</v>
      </c>
      <c r="L16" s="108"/>
      <c r="M16" s="108"/>
      <c r="N16" s="108"/>
      <c r="O16" s="108"/>
      <c r="P16" s="108"/>
      <c r="Q16" s="108"/>
      <c r="R16" s="108"/>
      <c r="S16" s="108"/>
      <c r="T16" s="108"/>
      <c r="U16" s="88"/>
      <c r="V16" s="108"/>
      <c r="W16" s="108"/>
    </row>
    <row r="17" ht="32.9" customHeight="1" spans="1:23">
      <c r="A17" s="23" t="s">
        <v>210</v>
      </c>
      <c r="B17" s="105" t="s">
        <v>211</v>
      </c>
      <c r="C17" s="23" t="s">
        <v>209</v>
      </c>
      <c r="D17" s="23" t="s">
        <v>46</v>
      </c>
      <c r="E17" s="23" t="s">
        <v>87</v>
      </c>
      <c r="F17" s="23" t="s">
        <v>88</v>
      </c>
      <c r="G17" s="23" t="s">
        <v>220</v>
      </c>
      <c r="H17" s="23" t="s">
        <v>221</v>
      </c>
      <c r="I17" s="108">
        <v>1739700</v>
      </c>
      <c r="J17" s="108">
        <v>1734700</v>
      </c>
      <c r="K17" s="108">
        <v>1734700</v>
      </c>
      <c r="L17" s="108"/>
      <c r="M17" s="108"/>
      <c r="N17" s="108">
        <v>5000</v>
      </c>
      <c r="O17" s="108"/>
      <c r="P17" s="108"/>
      <c r="Q17" s="108"/>
      <c r="R17" s="108"/>
      <c r="S17" s="108"/>
      <c r="T17" s="108"/>
      <c r="U17" s="88"/>
      <c r="V17" s="108"/>
      <c r="W17" s="108"/>
    </row>
    <row r="18" ht="32.9" customHeight="1" spans="1:23">
      <c r="A18" s="23"/>
      <c r="B18" s="23"/>
      <c r="C18" s="23" t="s">
        <v>222</v>
      </c>
      <c r="D18" s="23"/>
      <c r="E18" s="23"/>
      <c r="F18" s="23"/>
      <c r="G18" s="23"/>
      <c r="H18" s="23"/>
      <c r="I18" s="108">
        <v>10000000</v>
      </c>
      <c r="J18" s="108">
        <v>10000000</v>
      </c>
      <c r="K18" s="108">
        <v>10000000</v>
      </c>
      <c r="L18" s="108"/>
      <c r="M18" s="108"/>
      <c r="N18" s="108"/>
      <c r="O18" s="108"/>
      <c r="P18" s="108"/>
      <c r="Q18" s="108"/>
      <c r="R18" s="108"/>
      <c r="S18" s="108"/>
      <c r="T18" s="108"/>
      <c r="U18" s="88"/>
      <c r="V18" s="108"/>
      <c r="W18" s="108"/>
    </row>
    <row r="19" ht="32.9" customHeight="1" spans="1:23">
      <c r="A19" s="23" t="s">
        <v>210</v>
      </c>
      <c r="B19" s="105" t="s">
        <v>223</v>
      </c>
      <c r="C19" s="23" t="s">
        <v>222</v>
      </c>
      <c r="D19" s="23" t="s">
        <v>46</v>
      </c>
      <c r="E19" s="23" t="s">
        <v>87</v>
      </c>
      <c r="F19" s="23" t="s">
        <v>88</v>
      </c>
      <c r="G19" s="23" t="s">
        <v>220</v>
      </c>
      <c r="H19" s="23" t="s">
        <v>221</v>
      </c>
      <c r="I19" s="108">
        <v>10000000</v>
      </c>
      <c r="J19" s="108">
        <v>10000000</v>
      </c>
      <c r="K19" s="108">
        <v>10000000</v>
      </c>
      <c r="L19" s="108"/>
      <c r="M19" s="108"/>
      <c r="N19" s="108"/>
      <c r="O19" s="108"/>
      <c r="P19" s="108"/>
      <c r="Q19" s="108"/>
      <c r="R19" s="108"/>
      <c r="S19" s="108"/>
      <c r="T19" s="108"/>
      <c r="U19" s="88"/>
      <c r="V19" s="108"/>
      <c r="W19" s="108"/>
    </row>
    <row r="20" ht="32.9" customHeight="1" spans="1:23">
      <c r="A20" s="23"/>
      <c r="B20" s="23"/>
      <c r="C20" s="23" t="s">
        <v>224</v>
      </c>
      <c r="D20" s="23"/>
      <c r="E20" s="23"/>
      <c r="F20" s="23"/>
      <c r="G20" s="23"/>
      <c r="H20" s="23"/>
      <c r="I20" s="108">
        <v>371200</v>
      </c>
      <c r="J20" s="108">
        <v>371200</v>
      </c>
      <c r="K20" s="108">
        <v>371200</v>
      </c>
      <c r="L20" s="108"/>
      <c r="M20" s="108"/>
      <c r="N20" s="108"/>
      <c r="O20" s="108"/>
      <c r="P20" s="108"/>
      <c r="Q20" s="108"/>
      <c r="R20" s="108"/>
      <c r="S20" s="108"/>
      <c r="T20" s="108"/>
      <c r="U20" s="88"/>
      <c r="V20" s="108"/>
      <c r="W20" s="108"/>
    </row>
    <row r="21" ht="32.9" customHeight="1" spans="1:23">
      <c r="A21" s="23" t="s">
        <v>225</v>
      </c>
      <c r="B21" s="105" t="s">
        <v>226</v>
      </c>
      <c r="C21" s="23" t="s">
        <v>224</v>
      </c>
      <c r="D21" s="23" t="s">
        <v>46</v>
      </c>
      <c r="E21" s="23" t="s">
        <v>87</v>
      </c>
      <c r="F21" s="23" t="s">
        <v>88</v>
      </c>
      <c r="G21" s="23" t="s">
        <v>212</v>
      </c>
      <c r="H21" s="23" t="s">
        <v>213</v>
      </c>
      <c r="I21" s="108">
        <v>160000</v>
      </c>
      <c r="J21" s="108">
        <v>160000</v>
      </c>
      <c r="K21" s="108">
        <v>160000</v>
      </c>
      <c r="L21" s="108"/>
      <c r="M21" s="108"/>
      <c r="N21" s="108"/>
      <c r="O21" s="108"/>
      <c r="P21" s="108"/>
      <c r="Q21" s="108"/>
      <c r="R21" s="108"/>
      <c r="S21" s="108"/>
      <c r="T21" s="108"/>
      <c r="U21" s="88"/>
      <c r="V21" s="108"/>
      <c r="W21" s="108"/>
    </row>
    <row r="22" ht="32.9" customHeight="1" spans="1:23">
      <c r="A22" s="23" t="s">
        <v>225</v>
      </c>
      <c r="B22" s="105" t="s">
        <v>226</v>
      </c>
      <c r="C22" s="23" t="s">
        <v>224</v>
      </c>
      <c r="D22" s="23" t="s">
        <v>46</v>
      </c>
      <c r="E22" s="23" t="s">
        <v>87</v>
      </c>
      <c r="F22" s="23" t="s">
        <v>88</v>
      </c>
      <c r="G22" s="23" t="s">
        <v>227</v>
      </c>
      <c r="H22" s="23" t="s">
        <v>228</v>
      </c>
      <c r="I22" s="108">
        <v>211200</v>
      </c>
      <c r="J22" s="108">
        <v>211200</v>
      </c>
      <c r="K22" s="108">
        <v>211200</v>
      </c>
      <c r="L22" s="108"/>
      <c r="M22" s="108"/>
      <c r="N22" s="108"/>
      <c r="O22" s="108"/>
      <c r="P22" s="108"/>
      <c r="Q22" s="108"/>
      <c r="R22" s="108"/>
      <c r="S22" s="108"/>
      <c r="T22" s="108"/>
      <c r="U22" s="88"/>
      <c r="V22" s="108"/>
      <c r="W22" s="108"/>
    </row>
    <row r="23" ht="18.75" customHeight="1" spans="1:23">
      <c r="A23" s="30" t="s">
        <v>95</v>
      </c>
      <c r="B23" s="31"/>
      <c r="C23" s="31"/>
      <c r="D23" s="31"/>
      <c r="E23" s="31"/>
      <c r="F23" s="31"/>
      <c r="G23" s="31"/>
      <c r="H23" s="32"/>
      <c r="I23" s="108">
        <v>15408640</v>
      </c>
      <c r="J23" s="108">
        <v>13927500</v>
      </c>
      <c r="K23" s="108">
        <v>13927500</v>
      </c>
      <c r="L23" s="108"/>
      <c r="M23" s="108"/>
      <c r="N23" s="108">
        <v>1481140</v>
      </c>
      <c r="O23" s="108"/>
      <c r="P23" s="108"/>
      <c r="Q23" s="108"/>
      <c r="R23" s="108"/>
      <c r="S23" s="108"/>
      <c r="T23" s="108"/>
      <c r="U23" s="88"/>
      <c r="V23" s="108"/>
      <c r="W23" s="108"/>
    </row>
  </sheetData>
  <mergeCells count="28">
    <mergeCell ref="A2:W2"/>
    <mergeCell ref="A3:I3"/>
    <mergeCell ref="J4:M4"/>
    <mergeCell ref="N4:P4"/>
    <mergeCell ref="R4:W4"/>
    <mergeCell ref="J5:K5"/>
    <mergeCell ref="A23:H23"/>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23"/>
  <sheetViews>
    <sheetView showZeros="0" topLeftCell="A15" workbookViewId="0">
      <selection activeCell="B7" sqref="B7:B10"/>
    </sheetView>
  </sheetViews>
  <sheetFormatPr defaultColWidth="9.14166666666667" defaultRowHeight="12" customHeight="1"/>
  <cols>
    <col min="1" max="1" width="34.2833333333333" customWidth="1"/>
    <col min="2" max="2" width="29"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27.45" customWidth="1"/>
  </cols>
  <sheetData>
    <row r="1" customHeight="1" spans="10:10">
      <c r="J1" s="52" t="s">
        <v>229</v>
      </c>
    </row>
    <row r="2" ht="28.5" customHeight="1" spans="1:10">
      <c r="A2" s="43" t="s">
        <v>230</v>
      </c>
      <c r="B2" s="27"/>
      <c r="C2" s="27"/>
      <c r="D2" s="27"/>
      <c r="E2" s="27"/>
      <c r="F2" s="44"/>
      <c r="G2" s="27"/>
      <c r="H2" s="44"/>
      <c r="I2" s="44"/>
      <c r="J2" s="27"/>
    </row>
    <row r="3" ht="15" customHeight="1" spans="1:1">
      <c r="A3" s="4" t="str">
        <f>"单位名称："&amp;"云南省交通安全统筹中心"</f>
        <v>单位名称：云南省交通安全统筹中心</v>
      </c>
    </row>
    <row r="4" ht="14.25" customHeight="1" spans="1:10">
      <c r="A4" s="45" t="s">
        <v>231</v>
      </c>
      <c r="B4" s="45" t="s">
        <v>232</v>
      </c>
      <c r="C4" s="45" t="s">
        <v>233</v>
      </c>
      <c r="D4" s="45" t="s">
        <v>234</v>
      </c>
      <c r="E4" s="45" t="s">
        <v>235</v>
      </c>
      <c r="F4" s="46" t="s">
        <v>236</v>
      </c>
      <c r="G4" s="45" t="s">
        <v>237</v>
      </c>
      <c r="H4" s="46" t="s">
        <v>238</v>
      </c>
      <c r="I4" s="46" t="s">
        <v>239</v>
      </c>
      <c r="J4" s="45" t="s">
        <v>240</v>
      </c>
    </row>
    <row r="5" ht="14.25" customHeight="1" spans="1:10">
      <c r="A5" s="45">
        <v>1</v>
      </c>
      <c r="B5" s="45">
        <v>2</v>
      </c>
      <c r="C5" s="45">
        <v>3</v>
      </c>
      <c r="D5" s="45">
        <v>4</v>
      </c>
      <c r="E5" s="45">
        <v>5</v>
      </c>
      <c r="F5" s="46">
        <v>6</v>
      </c>
      <c r="G5" s="45">
        <v>7</v>
      </c>
      <c r="H5" s="46">
        <v>8</v>
      </c>
      <c r="I5" s="46">
        <v>9</v>
      </c>
      <c r="J5" s="45">
        <v>10</v>
      </c>
    </row>
    <row r="6" ht="15" customHeight="1" spans="1:10">
      <c r="A6" s="47" t="s">
        <v>46</v>
      </c>
      <c r="B6" s="48"/>
      <c r="C6" s="48"/>
      <c r="D6" s="48"/>
      <c r="E6" s="49"/>
      <c r="F6" s="50"/>
      <c r="G6" s="49"/>
      <c r="H6" s="50"/>
      <c r="I6" s="50"/>
      <c r="J6" s="49"/>
    </row>
    <row r="7" ht="33.75" customHeight="1" spans="1:10">
      <c r="A7" s="103" t="s">
        <v>224</v>
      </c>
      <c r="B7" s="51" t="s">
        <v>241</v>
      </c>
      <c r="C7" s="51" t="s">
        <v>242</v>
      </c>
      <c r="D7" s="51" t="s">
        <v>243</v>
      </c>
      <c r="E7" s="47" t="s">
        <v>244</v>
      </c>
      <c r="F7" s="51" t="s">
        <v>245</v>
      </c>
      <c r="G7" s="47" t="s">
        <v>246</v>
      </c>
      <c r="H7" s="51" t="s">
        <v>247</v>
      </c>
      <c r="I7" s="51" t="s">
        <v>248</v>
      </c>
      <c r="J7" s="47" t="s">
        <v>249</v>
      </c>
    </row>
    <row r="8" ht="33.75" customHeight="1" spans="1:10">
      <c r="A8" s="103" t="s">
        <v>224</v>
      </c>
      <c r="B8" s="51" t="s">
        <v>241</v>
      </c>
      <c r="C8" s="51" t="s">
        <v>242</v>
      </c>
      <c r="D8" s="51" t="s">
        <v>250</v>
      </c>
      <c r="E8" s="47" t="s">
        <v>251</v>
      </c>
      <c r="F8" s="51" t="s">
        <v>252</v>
      </c>
      <c r="G8" s="47" t="s">
        <v>113</v>
      </c>
      <c r="H8" s="51" t="s">
        <v>253</v>
      </c>
      <c r="I8" s="51" t="s">
        <v>248</v>
      </c>
      <c r="J8" s="47" t="s">
        <v>254</v>
      </c>
    </row>
    <row r="9" ht="33.75" customHeight="1" spans="1:10">
      <c r="A9" s="103" t="s">
        <v>224</v>
      </c>
      <c r="B9" s="51" t="s">
        <v>241</v>
      </c>
      <c r="C9" s="51" t="s">
        <v>255</v>
      </c>
      <c r="D9" s="51" t="s">
        <v>256</v>
      </c>
      <c r="E9" s="47" t="s">
        <v>257</v>
      </c>
      <c r="F9" s="51" t="s">
        <v>245</v>
      </c>
      <c r="G9" s="47" t="s">
        <v>246</v>
      </c>
      <c r="H9" s="51" t="s">
        <v>247</v>
      </c>
      <c r="I9" s="51" t="s">
        <v>248</v>
      </c>
      <c r="J9" s="47" t="s">
        <v>258</v>
      </c>
    </row>
    <row r="10" ht="33.75" customHeight="1" spans="1:10">
      <c r="A10" s="103" t="s">
        <v>224</v>
      </c>
      <c r="B10" s="51" t="s">
        <v>241</v>
      </c>
      <c r="C10" s="51" t="s">
        <v>259</v>
      </c>
      <c r="D10" s="51" t="s">
        <v>260</v>
      </c>
      <c r="E10" s="47" t="s">
        <v>261</v>
      </c>
      <c r="F10" s="51" t="s">
        <v>262</v>
      </c>
      <c r="G10" s="47" t="s">
        <v>263</v>
      </c>
      <c r="H10" s="51" t="s">
        <v>247</v>
      </c>
      <c r="I10" s="51" t="s">
        <v>248</v>
      </c>
      <c r="J10" s="47" t="s">
        <v>264</v>
      </c>
    </row>
    <row r="11" ht="33.75" customHeight="1" spans="1:10">
      <c r="A11" s="103" t="s">
        <v>209</v>
      </c>
      <c r="B11" s="51" t="s">
        <v>265</v>
      </c>
      <c r="C11" s="51" t="s">
        <v>242</v>
      </c>
      <c r="D11" s="51" t="s">
        <v>243</v>
      </c>
      <c r="E11" s="47" t="s">
        <v>266</v>
      </c>
      <c r="F11" s="51" t="s">
        <v>245</v>
      </c>
      <c r="G11" s="47" t="s">
        <v>246</v>
      </c>
      <c r="H11" s="51" t="s">
        <v>247</v>
      </c>
      <c r="I11" s="51" t="s">
        <v>248</v>
      </c>
      <c r="J11" s="47" t="s">
        <v>267</v>
      </c>
    </row>
    <row r="12" ht="33.75" customHeight="1" spans="1:10">
      <c r="A12" s="103" t="s">
        <v>209</v>
      </c>
      <c r="B12" s="51" t="s">
        <v>265</v>
      </c>
      <c r="C12" s="51" t="s">
        <v>242</v>
      </c>
      <c r="D12" s="51" t="s">
        <v>250</v>
      </c>
      <c r="E12" s="47" t="s">
        <v>251</v>
      </c>
      <c r="F12" s="51" t="s">
        <v>252</v>
      </c>
      <c r="G12" s="47" t="s">
        <v>113</v>
      </c>
      <c r="H12" s="51" t="s">
        <v>253</v>
      </c>
      <c r="I12" s="51" t="s">
        <v>248</v>
      </c>
      <c r="J12" s="47" t="s">
        <v>268</v>
      </c>
    </row>
    <row r="13" ht="33.75" customHeight="1" spans="1:10">
      <c r="A13" s="103" t="s">
        <v>209</v>
      </c>
      <c r="B13" s="51" t="s">
        <v>265</v>
      </c>
      <c r="C13" s="51" t="s">
        <v>255</v>
      </c>
      <c r="D13" s="51" t="s">
        <v>256</v>
      </c>
      <c r="E13" s="47" t="s">
        <v>257</v>
      </c>
      <c r="F13" s="51" t="s">
        <v>245</v>
      </c>
      <c r="G13" s="47" t="s">
        <v>246</v>
      </c>
      <c r="H13" s="51" t="s">
        <v>247</v>
      </c>
      <c r="I13" s="51" t="s">
        <v>248</v>
      </c>
      <c r="J13" s="47" t="s">
        <v>269</v>
      </c>
    </row>
    <row r="14" ht="33.75" customHeight="1" spans="1:10">
      <c r="A14" s="103" t="s">
        <v>209</v>
      </c>
      <c r="B14" s="51" t="s">
        <v>265</v>
      </c>
      <c r="C14" s="51" t="s">
        <v>255</v>
      </c>
      <c r="D14" s="51" t="s">
        <v>270</v>
      </c>
      <c r="E14" s="47" t="s">
        <v>271</v>
      </c>
      <c r="F14" s="51" t="s">
        <v>245</v>
      </c>
      <c r="G14" s="47" t="s">
        <v>246</v>
      </c>
      <c r="H14" s="51" t="s">
        <v>247</v>
      </c>
      <c r="I14" s="51" t="s">
        <v>248</v>
      </c>
      <c r="J14" s="47" t="s">
        <v>272</v>
      </c>
    </row>
    <row r="15" ht="33.75" customHeight="1" spans="1:10">
      <c r="A15" s="103" t="s">
        <v>209</v>
      </c>
      <c r="B15" s="51" t="s">
        <v>265</v>
      </c>
      <c r="C15" s="51" t="s">
        <v>259</v>
      </c>
      <c r="D15" s="51" t="s">
        <v>260</v>
      </c>
      <c r="E15" s="47" t="s">
        <v>261</v>
      </c>
      <c r="F15" s="51" t="s">
        <v>262</v>
      </c>
      <c r="G15" s="47" t="s">
        <v>263</v>
      </c>
      <c r="H15" s="51" t="s">
        <v>247</v>
      </c>
      <c r="I15" s="51" t="s">
        <v>248</v>
      </c>
      <c r="J15" s="47" t="s">
        <v>264</v>
      </c>
    </row>
    <row r="16" ht="33.75" customHeight="1" spans="1:10">
      <c r="A16" s="103" t="s">
        <v>222</v>
      </c>
      <c r="B16" s="51" t="s">
        <v>273</v>
      </c>
      <c r="C16" s="51" t="s">
        <v>242</v>
      </c>
      <c r="D16" s="51" t="s">
        <v>243</v>
      </c>
      <c r="E16" s="47" t="s">
        <v>274</v>
      </c>
      <c r="F16" s="51" t="s">
        <v>245</v>
      </c>
      <c r="G16" s="47" t="s">
        <v>246</v>
      </c>
      <c r="H16" s="51" t="s">
        <v>247</v>
      </c>
      <c r="I16" s="51" t="s">
        <v>248</v>
      </c>
      <c r="J16" s="47" t="s">
        <v>275</v>
      </c>
    </row>
    <row r="17" ht="33.75" customHeight="1" spans="1:10">
      <c r="A17" s="103" t="s">
        <v>222</v>
      </c>
      <c r="B17" s="51" t="s">
        <v>273</v>
      </c>
      <c r="C17" s="51" t="s">
        <v>242</v>
      </c>
      <c r="D17" s="51" t="s">
        <v>250</v>
      </c>
      <c r="E17" s="47" t="s">
        <v>276</v>
      </c>
      <c r="F17" s="51" t="s">
        <v>252</v>
      </c>
      <c r="G17" s="47" t="s">
        <v>277</v>
      </c>
      <c r="H17" s="51" t="s">
        <v>278</v>
      </c>
      <c r="I17" s="51" t="s">
        <v>248</v>
      </c>
      <c r="J17" s="47" t="s">
        <v>279</v>
      </c>
    </row>
    <row r="18" ht="33.75" customHeight="1" spans="1:10">
      <c r="A18" s="103" t="s">
        <v>222</v>
      </c>
      <c r="B18" s="51" t="s">
        <v>273</v>
      </c>
      <c r="C18" s="51" t="s">
        <v>255</v>
      </c>
      <c r="D18" s="51" t="s">
        <v>256</v>
      </c>
      <c r="E18" s="47" t="s">
        <v>280</v>
      </c>
      <c r="F18" s="51" t="s">
        <v>245</v>
      </c>
      <c r="G18" s="47" t="s">
        <v>246</v>
      </c>
      <c r="H18" s="51" t="s">
        <v>247</v>
      </c>
      <c r="I18" s="51" t="s">
        <v>248</v>
      </c>
      <c r="J18" s="47" t="s">
        <v>281</v>
      </c>
    </row>
    <row r="19" ht="33.75" customHeight="1" spans="1:10">
      <c r="A19" s="103" t="s">
        <v>222</v>
      </c>
      <c r="B19" s="51" t="s">
        <v>273</v>
      </c>
      <c r="C19" s="51" t="s">
        <v>259</v>
      </c>
      <c r="D19" s="51" t="s">
        <v>260</v>
      </c>
      <c r="E19" s="47" t="s">
        <v>282</v>
      </c>
      <c r="F19" s="51" t="s">
        <v>262</v>
      </c>
      <c r="G19" s="47" t="s">
        <v>283</v>
      </c>
      <c r="H19" s="51" t="s">
        <v>247</v>
      </c>
      <c r="I19" s="51" t="s">
        <v>248</v>
      </c>
      <c r="J19" s="47" t="s">
        <v>284</v>
      </c>
    </row>
    <row r="20" ht="33.75" customHeight="1" spans="1:10">
      <c r="A20" s="103" t="s">
        <v>200</v>
      </c>
      <c r="B20" s="51" t="s">
        <v>285</v>
      </c>
      <c r="C20" s="51" t="s">
        <v>242</v>
      </c>
      <c r="D20" s="51" t="s">
        <v>243</v>
      </c>
      <c r="E20" s="47" t="s">
        <v>286</v>
      </c>
      <c r="F20" s="51" t="s">
        <v>245</v>
      </c>
      <c r="G20" s="47" t="s">
        <v>246</v>
      </c>
      <c r="H20" s="51" t="s">
        <v>247</v>
      </c>
      <c r="I20" s="51" t="s">
        <v>248</v>
      </c>
      <c r="J20" s="47" t="s">
        <v>287</v>
      </c>
    </row>
    <row r="21" ht="33.75" customHeight="1" spans="1:10">
      <c r="A21" s="103" t="s">
        <v>200</v>
      </c>
      <c r="B21" s="51" t="s">
        <v>285</v>
      </c>
      <c r="C21" s="51" t="s">
        <v>242</v>
      </c>
      <c r="D21" s="51" t="s">
        <v>250</v>
      </c>
      <c r="E21" s="47" t="s">
        <v>276</v>
      </c>
      <c r="F21" s="51" t="s">
        <v>252</v>
      </c>
      <c r="G21" s="47" t="s">
        <v>288</v>
      </c>
      <c r="H21" s="51" t="s">
        <v>289</v>
      </c>
      <c r="I21" s="51" t="s">
        <v>248</v>
      </c>
      <c r="J21" s="47" t="s">
        <v>290</v>
      </c>
    </row>
    <row r="22" ht="33.75" customHeight="1" spans="1:10">
      <c r="A22" s="103" t="s">
        <v>200</v>
      </c>
      <c r="B22" s="51" t="s">
        <v>285</v>
      </c>
      <c r="C22" s="51" t="s">
        <v>255</v>
      </c>
      <c r="D22" s="51" t="s">
        <v>256</v>
      </c>
      <c r="E22" s="47" t="s">
        <v>257</v>
      </c>
      <c r="F22" s="51" t="s">
        <v>245</v>
      </c>
      <c r="G22" s="47" t="s">
        <v>246</v>
      </c>
      <c r="H22" s="51" t="s">
        <v>247</v>
      </c>
      <c r="I22" s="51" t="s">
        <v>248</v>
      </c>
      <c r="J22" s="47" t="s">
        <v>291</v>
      </c>
    </row>
    <row r="23" ht="33.75" customHeight="1" spans="1:10">
      <c r="A23" s="103" t="s">
        <v>200</v>
      </c>
      <c r="B23" s="51" t="s">
        <v>285</v>
      </c>
      <c r="C23" s="51" t="s">
        <v>259</v>
      </c>
      <c r="D23" s="51" t="s">
        <v>260</v>
      </c>
      <c r="E23" s="47" t="s">
        <v>261</v>
      </c>
      <c r="F23" s="51" t="s">
        <v>262</v>
      </c>
      <c r="G23" s="47" t="s">
        <v>263</v>
      </c>
      <c r="H23" s="51" t="s">
        <v>247</v>
      </c>
      <c r="I23" s="51" t="s">
        <v>248</v>
      </c>
      <c r="J23" s="47" t="s">
        <v>292</v>
      </c>
    </row>
  </sheetData>
  <mergeCells count="10">
    <mergeCell ref="A2:J2"/>
    <mergeCell ref="A3:H3"/>
    <mergeCell ref="A7:A10"/>
    <mergeCell ref="A11:A15"/>
    <mergeCell ref="A16:A19"/>
    <mergeCell ref="A20:A23"/>
    <mergeCell ref="B7:B10"/>
    <mergeCell ref="B11:B15"/>
    <mergeCell ref="B16:B19"/>
    <mergeCell ref="B20:B2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吴悠</cp:lastModifiedBy>
  <dcterms:created xsi:type="dcterms:W3CDTF">2025-01-26T05:32:00Z</dcterms:created>
  <dcterms:modified xsi:type="dcterms:W3CDTF">2025-02-12T00:39:21Z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2052-11.8.2.12089</vt:lpwstr>
  </property>
  <property fmtid="{D5CDD505-2E9C-101B-9397-08002B2CF9AE}" pid="3" name="ICV">
    <vt:lpwstr>6BB1F4C8D7A84703A5F98CB13A467648</vt:lpwstr>
  </property>
</Properties>
</file>