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3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<sst xmlns="http://schemas.openxmlformats.org/spreadsheetml/2006/main" count="1755" uniqueCount="533">
  <si>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</si>
  <si>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</si>
  <si>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</si>
  <si>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</si>
  <si>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</si>
  <si>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</si>
  <si>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</si>
  <si>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</si>
  <si>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</si>
  <si>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</si>
  <si>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</si>
  <si>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</si>
  <si>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</si>
  <si>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</si>
  <si>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</si>
  <si>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</si>
  <si>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</si>
  <si>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</si>
  <si>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</si>
  <si>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</si>
  <si>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</si>
  <si>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</si>
  <si>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</si>
  <si>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</si>
  <si>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</si>
  <si>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</si>
  <si>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</si>
  <si>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</si>
  <si>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</si>
  <si>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</si>
  <si>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</si>
  <si>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</si>
  <si>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</si>
  <si>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</si>
  <si>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</si>
  <si>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</si>
  <si>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</si>
  <si>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</si>
  <si>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</si>
  <si>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</si>
  <si>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</si>
  <si>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</si>
  <si>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</si>
  <si>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</si>
  <si>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</si>
  <si>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123017</t>
  </si>
  <si>
    <t>云南交通运输职业学院（云南交通技师学院云南省交通高级技工学校）</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</si>
  <si>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</si>
  <si>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</si>
  <si>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</si>
  <si>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</si>
  <si>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</si>
  <si>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</si>
  <si>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</si>
  <si>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</si>
  <si>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</si>
  <si>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</si>
  <si>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</si>
  <si>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</si>
  <si>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</si>
  <si>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</si>
  <si>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</si>
  <si>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20503</t>
  </si>
  <si>
    <t>职业教育</t>
  </si>
  <si>
    <t>2050303</t>
  </si>
  <si>
    <t>技校教育</t>
  </si>
  <si>
    <t>2050305</t>
  </si>
  <si>
    <t>高等职业教育</t>
  </si>
  <si>
    <t>206</t>
  </si>
  <si>
    <t>科学技术支出</t>
  </si>
  <si>
    <t>20602</t>
  </si>
  <si>
    <t>基础研究</t>
  </si>
  <si>
    <t>2060206</t>
  </si>
  <si>
    <t>专项基础科研</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</si>
  <si>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</si>
  <si>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</si>
  <si>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</si>
  <si>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</si>
  <si>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</si>
  <si>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</si>
  <si>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</si>
  <si>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</si>
  <si>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</si>
  <si>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</si>
  <si>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</si>
  <si>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</si>
  <si>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2080712</t>
  </si>
  <si>
    <t>高技能人才培养补助</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</si>
  <si>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</si>
  <si>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</si>
  <si>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</si>
  <si>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</si>
  <si>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</si>
  <si>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</si>
  <si>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</si>
  <si>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</si>
  <si>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</si>
  <si>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</si>
  <si>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</si>
  <si>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</si>
  <si>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</si>
  <si>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</si>
  <si>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</si>
  <si>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</si>
  <si>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</si>
  <si>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</si>
  <si>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</si>
  <si>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</si>
  <si>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</si>
  <si>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</si>
  <si>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</si>
  <si>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</si>
  <si>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</si>
  <si>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</si>
  <si>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</si>
  <si>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</si>
  <si>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</si>
  <si>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</si>
  <si>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</si>
  <si>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</si>
  <si>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</si>
  <si>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</si>
  <si>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</si>
  <si>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</si>
  <si>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</si>
  <si>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</si>
  <si>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</si>
  <si>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</si>
  <si>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</si>
  <si>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</si>
  <si>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</si>
  <si>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</si>
  <si>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</si>
  <si>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</si>
  <si>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</si>
  <si>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</si>
  <si>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</si>
  <si>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</si>
  <si>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</si>
  <si>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说明：本单位无一般公共预算安排的“三公”经费支出，故公开表为空表。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</si>
  <si>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</si>
  <si>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</si>
  <si>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</si>
  <si>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</si>
  <si>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</si>
  <si>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</si>
  <si>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</si>
  <si>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</si>
  <si>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</si>
  <si>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</si>
  <si>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</si>
  <si>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</si>
  <si>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</si>
  <si>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</si>
  <si>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</si>
  <si>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</si>
  <si>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</si>
  <si>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530000210000000022966</t>
  </si>
  <si>
    <t>事业人员支出工资</t>
  </si>
  <si>
    <t>30107</t>
  </si>
  <si>
    <t>绩效工资</t>
  </si>
  <si>
    <t>30101</t>
  </si>
  <si>
    <t>基本工资</t>
  </si>
  <si>
    <t>30102</t>
  </si>
  <si>
    <t>津贴补贴</t>
  </si>
  <si>
    <t>30103</t>
  </si>
  <si>
    <t>奖金</t>
  </si>
  <si>
    <t>530000210000000022967</t>
  </si>
  <si>
    <t>社会保障缴费</t>
  </si>
  <si>
    <t>30108</t>
  </si>
  <si>
    <t>机关事业单位基本养老保险缴费</t>
  </si>
  <si>
    <t>30112</t>
  </si>
  <si>
    <t>其他社会保障缴费</t>
  </si>
  <si>
    <t>30110</t>
  </si>
  <si>
    <t>职工基本医疗保险缴费</t>
  </si>
  <si>
    <t>30111</t>
  </si>
  <si>
    <t>公务员医疗补助缴费</t>
  </si>
  <si>
    <t>530000210000000022968</t>
  </si>
  <si>
    <t>社会保障缴费（职业年金单位缴费）</t>
  </si>
  <si>
    <t>30109</t>
  </si>
  <si>
    <t>职业年金缴费</t>
  </si>
  <si>
    <t>530000210000000022969</t>
  </si>
  <si>
    <t>30113</t>
  </si>
  <si>
    <t>530000210000000022970</t>
  </si>
  <si>
    <t>对个人和家庭的补助</t>
  </si>
  <si>
    <t>30305</t>
  </si>
  <si>
    <t>生活补助</t>
  </si>
  <si>
    <t>30308</t>
  </si>
  <si>
    <t>助学金</t>
  </si>
  <si>
    <t>30399</t>
  </si>
  <si>
    <t>其他对个人和家庭的补助</t>
  </si>
  <si>
    <t>530000210000000022971</t>
  </si>
  <si>
    <t>其他工资福利支出</t>
  </si>
  <si>
    <t>30199</t>
  </si>
  <si>
    <t>530000210000000022972</t>
  </si>
  <si>
    <t>公车购置及运维费</t>
  </si>
  <si>
    <t>30231</t>
  </si>
  <si>
    <t>公务用车运行维护费</t>
  </si>
  <si>
    <t>530000210000000022974</t>
  </si>
  <si>
    <t>30217</t>
  </si>
  <si>
    <t>530000210000000022976</t>
  </si>
  <si>
    <t>工会经费</t>
  </si>
  <si>
    <t>30228</t>
  </si>
  <si>
    <t>530000210000000022977</t>
  </si>
  <si>
    <t>一般公用经费</t>
  </si>
  <si>
    <t>30211</t>
  </si>
  <si>
    <t>差旅费</t>
  </si>
  <si>
    <t>30216</t>
  </si>
  <si>
    <t>培训费</t>
  </si>
  <si>
    <t>30239</t>
  </si>
  <si>
    <t>其他交通费用</t>
  </si>
  <si>
    <t>30299</t>
  </si>
  <si>
    <t>其他商品和服务支出</t>
  </si>
  <si>
    <t>30201</t>
  </si>
  <si>
    <t>办公费</t>
  </si>
  <si>
    <t>30205</t>
  </si>
  <si>
    <t>水费</t>
  </si>
  <si>
    <t>30206</t>
  </si>
  <si>
    <t>电费</t>
  </si>
  <si>
    <t>30209</t>
  </si>
  <si>
    <t>物业管理费</t>
  </si>
  <si>
    <t>30215</t>
  </si>
  <si>
    <t>会议费</t>
  </si>
  <si>
    <t>30226</t>
  </si>
  <si>
    <t>劳务费</t>
  </si>
  <si>
    <t>30227</t>
  </si>
  <si>
    <t>委托业务费</t>
  </si>
  <si>
    <t>30240</t>
  </si>
  <si>
    <t>税金及附加费用</t>
  </si>
  <si>
    <t>530000231100001070526</t>
  </si>
  <si>
    <t>其他人员支出</t>
  </si>
  <si>
    <t>预算05-1表</t>
  </si>
  <si>
    <t>2025年部门项目支出预算表</t>
  </si>
  <si>
    <t>项目分类</t>
  </si>
  <si>
    <t>项目单位</t>
  </si>
  <si>
    <t>本年拨款</t>
  </si>
  <si>
    <t>其中：本次下达</t>
  </si>
  <si>
    <t>2024年第一批基础研究计划专项资金</t>
  </si>
  <si>
    <t>事业发展类</t>
  </si>
  <si>
    <t>530000241100002757553</t>
  </si>
  <si>
    <t>2024年度首席技师工作经费</t>
  </si>
  <si>
    <t>530000241100003007456</t>
  </si>
  <si>
    <t>30218</t>
  </si>
  <si>
    <t>专用材料费</t>
  </si>
  <si>
    <t>2024年技工院校中等职业教育专项资金</t>
  </si>
  <si>
    <t>530000241100003292391</t>
  </si>
  <si>
    <t>30214</t>
  </si>
  <si>
    <t>租赁费</t>
  </si>
  <si>
    <t>31003</t>
  </si>
  <si>
    <t>专用设备购置</t>
  </si>
  <si>
    <t>2024年教育高质量三年行动计划（高校毕业生就业创业）省级专项资金</t>
  </si>
  <si>
    <t>530000241100003094434</t>
  </si>
  <si>
    <t>2024年省属高职生均提标补助资金</t>
  </si>
  <si>
    <t>530000241100003071497</t>
  </si>
  <si>
    <t>31001</t>
  </si>
  <si>
    <t>房屋建筑物购建</t>
  </si>
  <si>
    <t>31099</t>
  </si>
  <si>
    <t>其他资本性支出</t>
  </si>
  <si>
    <t>2024年现代职业教育质量提升计划专项资金</t>
  </si>
  <si>
    <t>530000241100003011002</t>
  </si>
  <si>
    <t>30213</t>
  </si>
  <si>
    <t>维修（护）费</t>
  </si>
  <si>
    <t>31006</t>
  </si>
  <si>
    <t>大型修缮</t>
  </si>
  <si>
    <t>31007</t>
  </si>
  <si>
    <t>信息网络及软件购置更新</t>
  </si>
  <si>
    <t>2024年学生资助补助（中央）技工资金</t>
  </si>
  <si>
    <t>民生类</t>
  </si>
  <si>
    <t>530000241100002478285</t>
  </si>
  <si>
    <t>2024年学生资助补助（中央）资金</t>
  </si>
  <si>
    <t>530000241100002462668</t>
  </si>
  <si>
    <t>2024年学生资助省级专项资金</t>
  </si>
  <si>
    <t>530000241100003003978</t>
  </si>
  <si>
    <t>31002</t>
  </si>
  <si>
    <t>办公设备购置</t>
  </si>
  <si>
    <t>2024年云南省留学专项资金</t>
  </si>
  <si>
    <t>530000241100003323463</t>
  </si>
  <si>
    <t>省教育厅牵头云南省人才发展专项资金</t>
  </si>
  <si>
    <t>530000241100002981013</t>
  </si>
  <si>
    <t>省属公办高等院校专科生均学院工程建设专项资金</t>
  </si>
  <si>
    <t>530000221100000141023</t>
  </si>
  <si>
    <t>31022</t>
  </si>
  <si>
    <t>无形资产购置</t>
  </si>
  <si>
    <t>世行和职教扶贫工程中长期贷款项目利息专项资金</t>
  </si>
  <si>
    <t>专项业务类</t>
  </si>
  <si>
    <t>530000210000000041323</t>
  </si>
  <si>
    <t>30701</t>
  </si>
  <si>
    <t>国内债务付息</t>
  </si>
  <si>
    <t>30702</t>
  </si>
  <si>
    <t>国外债务付息</t>
  </si>
  <si>
    <t>学院鉴定教学材料等购置专项资金</t>
  </si>
  <si>
    <t>其他运转类</t>
  </si>
  <si>
    <t>530000241100002012277</t>
  </si>
  <si>
    <t>学院运转保障用车购置资金</t>
  </si>
  <si>
    <t>530000251100003236204</t>
  </si>
  <si>
    <t>31013</t>
  </si>
  <si>
    <t>公务用车购置</t>
  </si>
  <si>
    <t>因公出国（境）专项经费</t>
  </si>
  <si>
    <t>因公出国（境）经费</t>
  </si>
  <si>
    <t>530000241100002012136</t>
  </si>
  <si>
    <t>30212</t>
  </si>
  <si>
    <t>因公出国（境）费用</t>
  </si>
  <si>
    <t>云南道路运输安全教育基地设备采购和鉴定教学材料购置专项资金</t>
  </si>
  <si>
    <t>职业教育专项资金</t>
  </si>
  <si>
    <t>530000241100003209700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</si>
  <si>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</si>
  <si>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</si>
  <si>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</si>
  <si>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</si>
  <si>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</si>
  <si>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</si>
  <si>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</si>
  <si>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</si>
  <si>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</si>
  <si>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</si>
  <si>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</si>
  <si>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</si>
  <si>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教育部高等学校办学条件设置标准，学校为达到办学达标条件需开展以下项目建设：：1、征收土地283.69亩；2、完成航空二期综合交通实训楼项目建设；3、完成高空环境舱项目修缮及专用设备购置;4、完成扶贫补短板项目工程建设款项支付；5、完成航空二期项目学生宿舍建设前期工作。2025年预计完成目标为：
1.购置完成率达到100%；
2.验收合格率达到95%以上；
3.购置设备利用率达到95以上；
4.受益人群覆盖率达到95%以上；
5.受益人群满意度达到90%以上；
6.计划完工率、计划开工率均达到100%；
7.征地款支付及时率达到80%以上；
8.设计功能实现率达到95%以上。</t>
  </si>
  <si>
    <t>产出指标</t>
  </si>
  <si>
    <t>数量指标</t>
  </si>
  <si>
    <t>购置计划完成率</t>
  </si>
  <si>
    <t>=</t>
  </si>
  <si>
    <t>100</t>
  </si>
  <si>
    <t>%</t>
  </si>
  <si>
    <t>定量指标</t>
  </si>
  <si>
    <t>反映部门购置计划执行情况。
购置计划完成率=（实际购置交付装备数量/计划购置交付装备数量）*100%。</t>
  </si>
  <si>
    <t>主体工程完成率</t>
  </si>
  <si>
    <t>&gt;=</t>
  </si>
  <si>
    <t>反映主体工程完工情况。</t>
  </si>
  <si>
    <t>质量指标</t>
  </si>
  <si>
    <t>验收通过率</t>
  </si>
  <si>
    <t>95</t>
  </si>
  <si>
    <t>反映设备购置的产品质量情况。
验收通过率=（通过验收的购置数量/购置总数量）*100%。</t>
  </si>
  <si>
    <t>时效指标</t>
  </si>
  <si>
    <t>征地计划完成率</t>
  </si>
  <si>
    <t>反映工程按计划完成情况。</t>
  </si>
  <si>
    <t>设备部署及时率</t>
  </si>
  <si>
    <t>反映新购设备按时部署情况。
设备部署及时率=（及时部署设备数量/新购设备总数）*100%。</t>
  </si>
  <si>
    <t>征地款支付及时率</t>
  </si>
  <si>
    <t>80</t>
  </si>
  <si>
    <t>反映工程款是否在支付材料报送14天内支付。</t>
  </si>
  <si>
    <t>效益指标</t>
  </si>
  <si>
    <t>社会效益</t>
  </si>
  <si>
    <t>受益人群覆盖率</t>
  </si>
  <si>
    <t>反映项目设计受益人群</t>
  </si>
  <si>
    <t>设计功能实现率</t>
  </si>
  <si>
    <t>反映建设项目设施设计功能的实现情况。</t>
  </si>
  <si>
    <t>可持续影响</t>
  </si>
  <si>
    <t>使用年限</t>
  </si>
  <si>
    <t>年</t>
  </si>
  <si>
    <t>通过工程设计使用年限反映可持续的效果。</t>
  </si>
  <si>
    <t>满意度指标</t>
  </si>
  <si>
    <t>服务对象满意度</t>
  </si>
  <si>
    <t>使用人员满意度</t>
  </si>
  <si>
    <t>反映服务对象对购置设备的整体满意情况。
使用人员满意度=（对购置设备满意的人数/问卷调查人数）*100%。</t>
  </si>
  <si>
    <t>1.2025年，“南亚东南亚国家境外办学项目”派出成行南亚东南亚国家因公出国（境）团组1个，达成境外办学项目协议1个，与境外“走出去”中资企业签署合作协议1家，招收境外办学点学生30人。
2.2025年，“中外合作办学项目”派出欧洲国家因公出国（境）团组1个，达成中外合作办学项目协议1项。
3.2025年，“中非职业标准输出项目”，派出非洲国家因公出国（境）团组1个，达成与非洲国家职业标准建设项目1项，组织对标准输出非洲国家进行短期培训1次。</t>
  </si>
  <si>
    <t>出访团组批次</t>
  </si>
  <si>
    <t>次/团组</t>
  </si>
  <si>
    <t>反映年度组织出访批次和团组的数量情况。</t>
  </si>
  <si>
    <t>出访国家数</t>
  </si>
  <si>
    <t>个</t>
  </si>
  <si>
    <t>反映年度出访的国家总数情况。</t>
  </si>
  <si>
    <t>出访人数</t>
  </si>
  <si>
    <t>15</t>
  </si>
  <si>
    <t>反映年度组织出访人员总数情况。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</si>
  <si>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</si>
  <si>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</si>
  <si>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</si>
  <si>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</si>
  <si>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促成成果数</t>
  </si>
  <si>
    <t>反映出访团组出访促进成果达成的数量情况，如提出建设性意见、建议的数量等。</t>
  </si>
  <si>
    <t>出访人员满意度</t>
  </si>
  <si>
    <t>90</t>
  </si>
  <si>
    <t>出访人员对学校派出因公出国（境）项目成效及服务满意度</t>
  </si>
  <si>
    <t>2025年职业技能等级认定考试场次26场以上，参加职业技能认定人数达到2900以上，职业技能等级认定取证率达到90%，职业技能等级认定学员满意度达到95%，征收计划达到50万,主要用于学生培训及鉴定专用材料50万元，学生为职业技能等级认定具体受益对象。</t>
  </si>
  <si>
    <t>职业等级认定考试场次</t>
  </si>
  <si>
    <t>26</t>
  </si>
  <si>
    <t>场</t>
  </si>
  <si>
    <t>反应考试次数的情况，按照每次考试及培训计划进行相关考试安排，以学员考试结束为标准</t>
  </si>
  <si>
    <t>职业等级认定人数</t>
  </si>
  <si>
    <t>1000</t>
  </si>
  <si>
    <t>人次</t>
  </si>
  <si>
    <t>反应鉴定考试人数的情况，按照每次考试及培训计划进行相关考试安排，以学员考试结束为标准</t>
  </si>
  <si>
    <t>取证率</t>
  </si>
  <si>
    <t>职业技能鉴定分为知识要求考试和操作技能考核两部分。知识要求考试一般采用笔试，技能要求考核一般采用现场操作加工典型工件、生产作业项目、模拟操作等方式进行。计分一般采用百分制，两部分成绩都在60分以上为合格，80分以上为良好，90分以上为优秀</t>
  </si>
  <si>
    <t>为学生提供多种职业技能</t>
  </si>
  <si>
    <t>根据学生参加等级认定方案，提供等级认定人数统计表。</t>
  </si>
  <si>
    <t>职业技能鉴定考试人员满意度</t>
  </si>
  <si>
    <t>反应考试人员对职业鉴定考试的满意情况，通过抽取部分考试人员的问卷调查，抽查职业鉴定考试的满意度，从而评判鉴定的质量。提供服务对象满意情况表
参训人员满意度=（对培训整体满意的参训人数/参训总人数）*100%</t>
  </si>
  <si>
    <t>在“双高”建设背景下，学校紧密围绕“双高”建设的方向和要求，以科学的办学定位为先导、特色高水平专业群为依托、“双师型”教师队伍为保证，推进高职教育发展。
1.《国家职业教育改革实施方案》提出：从2019年起，职业院校教师原则上从具有3年以上企业工作经历并具有高职以上学历的人员中公开招聘，2020年起基本不再从应届毕业生中招聘，并且到2022年，“双师型”教师占专业课教师总数要超过一半。目前，学校在职在编教师已不能满足现有教育教学，只有通过招聘编外教师缓解用工需求，确保教育教学健康有序发展。
2.目前计划2025年编外250人，结合不同文化层次、学术专业背景，社会经历、教学实践能力等方面，根据近年来职代会保障改善编制外人员工资待遇相关提案，结合同类院校和安宁市同类人员工资水平情况以及实际财务状况，稳定当前学校教育教学，保障编制外人员工资待遇相应水平。
3.单位人员满意度≥90&amp;。</t>
  </si>
  <si>
    <t>工资福利发放编制外人数</t>
  </si>
  <si>
    <t>250</t>
  </si>
  <si>
    <t>人</t>
  </si>
  <si>
    <t>反映部门（单位）实际编制外人员数量。工资福利包括：编制外人员工资、社会保险、住房公积金、职业年金、体检费等</t>
  </si>
  <si>
    <t>供养编制外离（退）休人员数</t>
  </si>
  <si>
    <t>0</t>
  </si>
  <si>
    <t>反映财政供养部门（单位）离（退）休人员数量</t>
  </si>
  <si>
    <t>部门运转</t>
  </si>
  <si>
    <t>正常运转</t>
  </si>
  <si>
    <t>定性指标</t>
  </si>
  <si>
    <t>反映部门（单位）运转情况。</t>
  </si>
  <si>
    <t>单位人员满意度</t>
  </si>
  <si>
    <t>反映部门（单位）人员对工资福利发放的满意程度。</t>
  </si>
  <si>
    <t>社会公众满意度</t>
  </si>
  <si>
    <t>根据《云南省党政机关公务用车管理实施办法》，结合学校的工作部署，确保满足师生公务车所涉及业务及应急工作，2025年预计完成目标为：
1.进一步落实省交通运输厅关于学校公务用车制度改革工作方案的批复，目前学校公务用车共有2辆，急需新增1辆公务用车，确保满足公务车业务及应急工作需要，完成学校业务应急工作，确保车辆功能性和适用性；
2.完成学校和上级相关部门保密文件、机要文件送取传递工作，确保文件安全性和规范性，受益人群覆盖率达到95%以上；
3.节能减排，优化车辆种类结构，实现学校公务用车100%为新能源汽车，降低污染排放和节约能源，节约后续维护费用和能源消耗。验收合格率达到100%；
4.加强车辆监督调度管理，合理安排车辆使用规划，避免资源浪费，购置设备利用率达到100%。</t>
  </si>
  <si>
    <t>反映部门购置计划执行情况购置计划执行情况。
购置计划完成率=（实际购置交付车辆数量/计划购置交付车辆数量）*100%。</t>
  </si>
  <si>
    <t>反映车辆购置的产品质量情况。
验收通过率=（通过验收的购置数量/购置总数量）*100%。</t>
  </si>
  <si>
    <t>购置车辆利用率</t>
  </si>
  <si>
    <t>反映车辆利用情况。
车辆利用率=（投入使用车辆数/购置车辆总数）*100%。</t>
  </si>
  <si>
    <t>车辆部署及时率</t>
  </si>
  <si>
    <t>反映新购车辆按时部署情况。
车辆部署及时率=（及时部署车辆数量/新购车辆总数）*100%。</t>
  </si>
  <si>
    <t>8</t>
  </si>
  <si>
    <t>通过车辆使用年限反映可持续的效果。</t>
  </si>
  <si>
    <t>反映服务对象对购置车辆的整体满意情况。
使用人员满意度=（对购置车辆满意的人数/问卷调查人数）*100%。</t>
  </si>
  <si>
    <t>世行项目于2014年完工投入使用，现代职教扶贫工程项目于2020年全部完工投入使用，项目建设均达到以下预期目标：
1.解决长期困扰学院教学基础设施不足的难题，按照学院与世界银行签署贷款协议、学院与教育厅、交通厅、国开行、医投签订的多方协议，学院每年将履行安排预算资金偿还本息的义务。
2.学院通过申报世界银行贷款云南职业教育发展项目及现代职教扶贫工程，增加了实训教学用房和提高生均面积。目前该2个项目的基建部分均已建设完成，需进行归还本金及利息的支付；如不按时进行本息支付，学院面临的是罚息。
3.目前工程已全部按照计划完工，工程总量达到了105500平方米。在2025年度，学院计划按照合同约定进行归还本金及利息的支付，保证利息足额支付率与按时偿还率达到100%，并使外资银行满意度达到90%以上。</t>
  </si>
  <si>
    <t>项目贷款本息支付完成率</t>
  </si>
  <si>
    <t>反映项目贷款本息支付完成率情况。</t>
  </si>
  <si>
    <t>按时偿还率</t>
  </si>
  <si>
    <t>反映利息支付情况。</t>
  </si>
  <si>
    <t>受益人群师生覆盖率</t>
  </si>
  <si>
    <t>98</t>
  </si>
  <si>
    <t>反映项目受益人群师生的实际情况</t>
  </si>
  <si>
    <t>服务满意度</t>
  </si>
  <si>
    <t>满意度达到90%以上</t>
  </si>
  <si>
    <t>预算06表</t>
  </si>
  <si>
    <t>2025年部门政府性基金预算支出预算表</t>
  </si>
  <si>
    <t>政府性基金预算支出</t>
  </si>
  <si>
    <t>说明：本单位无政府性基金安排的支出预算，故公开表为空表。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</si>
  <si>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</si>
  <si>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</si>
  <si>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</si>
  <si>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</si>
  <si>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</si>
  <si>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</si>
  <si>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</si>
  <si>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</si>
  <si>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</si>
  <si>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</si>
  <si>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</si>
  <si>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</si>
  <si>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学院2025年公务用车保险采购</t>
  </si>
  <si>
    <t>C18040000 保险服务</t>
  </si>
  <si>
    <t>项</t>
  </si>
  <si>
    <t>学院2025年公务用车加油采购</t>
  </si>
  <si>
    <t>C23120000 维修和保养服务</t>
  </si>
  <si>
    <t>学院2025年公务用车维修采购</t>
  </si>
  <si>
    <t>学院2025年校方责任险采购</t>
  </si>
  <si>
    <t>学院2025年复印纸采购</t>
  </si>
  <si>
    <t>A05040101 复印纸</t>
  </si>
  <si>
    <t>学院2025年物业服务费</t>
  </si>
  <si>
    <t>C21040000 物业管理服务</t>
  </si>
  <si>
    <t>2025年高空环境舱设备采购</t>
  </si>
  <si>
    <t>A02000000 设备</t>
  </si>
  <si>
    <t>套</t>
  </si>
  <si>
    <t>2025年公务用车采购</t>
  </si>
  <si>
    <t>A02030000 车辆</t>
  </si>
  <si>
    <t>辆</t>
  </si>
  <si>
    <t>预算08表</t>
  </si>
  <si>
    <t>2025年部门政府购买服务预算表</t>
  </si>
  <si>
    <t>政府购买服务项目</t>
  </si>
  <si>
    <t>政府购买服务目录</t>
  </si>
  <si>
    <t>说明：本单位无政府购买服务预算，故公开表为空表。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</si>
  <si>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</si>
  <si>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</si>
  <si>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</si>
  <si>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</si>
  <si>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</si>
  <si>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</si>
  <si>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</si>
  <si>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</si>
  <si>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</si>
  <si>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</si>
  <si>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</si>
  <si>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</si>
  <si>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</si>
  <si>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</si>
  <si>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</si>
  <si>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</si>
  <si>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</si>
  <si>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</si>
  <si>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</si>
  <si>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</si>
  <si>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</si>
  <si>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</si>
  <si>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</si>
  <si>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</si>
  <si>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说明：本单位无省对下转移支付预算，故公开表为空表。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</si>
  <si>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</si>
  <si>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</si>
  <si>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</si>
  <si>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</si>
  <si>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</si>
  <si>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</si>
  <si>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</si>
  <si>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</si>
  <si>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</si>
  <si>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</si>
  <si>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</si>
  <si>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</si>
  <si>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设备</t>
  </si>
  <si>
    <t>A02030501 轿车</t>
  </si>
  <si>
    <t>7座应急保障业务用车</t>
  </si>
  <si>
    <t>A02059900 其他机械设备</t>
  </si>
  <si>
    <t>测功机</t>
  </si>
  <si>
    <t>高空环境舱舱体</t>
  </si>
  <si>
    <t>高空环境舱电气测控系统</t>
  </si>
  <si>
    <t>高空环境舱发动机供油、冷却液系统</t>
  </si>
  <si>
    <t>高空环境舱发动机进排气系统</t>
  </si>
  <si>
    <t>高空环境舱冷却水系统</t>
  </si>
  <si>
    <t>高空环境舱湿度控制系统</t>
  </si>
  <si>
    <t>高空环境舱温度模拟系统</t>
  </si>
  <si>
    <t>高空环境舱压力控制系统</t>
  </si>
  <si>
    <t>A02100304 光学测试仪器</t>
  </si>
  <si>
    <t>PIV（粒子图像测速仪）</t>
  </si>
  <si>
    <t>预算11表</t>
  </si>
  <si>
    <t>2025年中央转移支付补助项目支出预算表</t>
  </si>
  <si>
    <t>上级补助</t>
  </si>
  <si>
    <t>2023年度国家高技能人才培训基地资金</t>
  </si>
  <si>
    <t>2025年现代职业教育质量提升计划资金</t>
  </si>
  <si>
    <t>提前下达2025年学生资助补助（中央资金）技工经费</t>
  </si>
  <si>
    <t>30207</t>
  </si>
  <si>
    <t>邮电费</t>
  </si>
  <si>
    <t>提前下达2025年学生资助补助经费（中央资金）经费</t>
  </si>
  <si>
    <t>预算12表</t>
  </si>
  <si>
    <t>2025年部门项目支出中期规划预算表</t>
  </si>
  <si>
    <t>项目级次</t>
  </si>
  <si>
    <t>2025年</t>
  </si>
  <si>
    <t>2026年</t>
  </si>
  <si>
    <t>2027年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</si>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</sst>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topLeftCell="A7" workbookViewId="0">
      <selection activeCell="B23" sqref="B23"/>
    </sheetView>
  </sheetViews>
  <sheetFormatPr defaultColWidth="8" defaultRowHeight="14.25" customHeight="1" outlineLevelCol="3"/>
  <cols>
    <col min="1" max="1" width="39.5762711864407" customWidth="1"/>
    <col min="2" max="2" width="46.3135593220339" customWidth="1"/>
    <col min="3" max="3" width="40.4237288135593" customWidth="1"/>
    <col min="4" max="4" width="50.1694915254237" customWidth="1"/>
  </cols>
  <sheetData>
    <row r="1" ht="12" customHeight="1" spans="4:4">
      <c r="D1" s="96" t="s">
        <v>0</v>
      </c>
    </row>
    <row r="2" ht="36" customHeight="1" spans="1:4">
      <c r="A2" s="42" t="s">
        <v>1</v>
      </c>
      <c r="B2" s="163"/>
      <c r="C2" s="163"/>
      <c r="D2" s="163"/>
    </row>
    <row r="3" ht="21" customHeight="1" spans="1:4">
      <c r="A3" s="88" t="str">
        <f>"单位名称："&amp;"云南交通运输职业学院（云南交通技师学院云南省交通高级技工学校）"</f>
        <v>单位名称：云南交通运输职业学院（云南交通技师学院云南省交通高级技工学校）</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0" t="s">
        <v>8</v>
      </c>
      <c r="B7" s="116">
        <v>225544000</v>
      </c>
      <c r="C7" s="23" t="str">
        <f>"一"&amp;"、"&amp;"教育支出"</f>
        <v>一、教育支出</v>
      </c>
      <c r="D7" s="116">
        <v>396223813.17</v>
      </c>
    </row>
    <row r="8" ht="25.4" customHeight="1" spans="1:4">
      <c r="A8" s="140" t="s">
        <v>9</v>
      </c>
      <c r="B8" s="116"/>
      <c r="C8" s="23" t="str">
        <f>"二"&amp;"、"&amp;"科学技术支出"</f>
        <v>二、科学技术支出</v>
      </c>
      <c r="D8" s="116">
        <v>6000</v>
      </c>
    </row>
    <row r="9" ht="25.4" customHeight="1" spans="1:4">
      <c r="A9" s="140" t="s">
        <v>10</v>
      </c>
      <c r="B9" s="116"/>
      <c r="C9" s="23" t="str">
        <f>"三"&amp;"、"&amp;"社会保障和就业支出"</f>
        <v>三、社会保障和就业支出</v>
      </c>
      <c r="D9" s="116">
        <v>14666940</v>
      </c>
    </row>
    <row r="10" ht="25.4" customHeight="1" spans="1:4">
      <c r="A10" s="140" t="s">
        <v>11</v>
      </c>
      <c r="B10" s="87">
        <v>42280000</v>
      </c>
      <c r="C10" s="23" t="str">
        <f>"四"&amp;"、"&amp;"卫生健康支出"</f>
        <v>四、卫生健康支出</v>
      </c>
      <c r="D10" s="116">
        <v>9692400</v>
      </c>
    </row>
    <row r="11" ht="25.4" customHeight="1" spans="1:4">
      <c r="A11" s="140" t="s">
        <v>12</v>
      </c>
      <c r="B11" s="116">
        <v>37151200</v>
      </c>
      <c r="C11" s="23" t="str">
        <f>"五"&amp;"、"&amp;"住房保障支出"</f>
        <v>五、住房保障支出</v>
      </c>
      <c r="D11" s="116">
        <v>11277200</v>
      </c>
    </row>
    <row r="12" ht="25.4" customHeight="1" spans="1:4">
      <c r="A12" s="140" t="s">
        <v>13</v>
      </c>
      <c r="B12" s="87"/>
      <c r="C12" s="23"/>
      <c r="D12" s="116"/>
    </row>
    <row r="13" ht="25.4" customHeight="1" spans="1:4">
      <c r="A13" s="140" t="s">
        <v>14</v>
      </c>
      <c r="B13" s="87">
        <v>9100000</v>
      </c>
      <c r="C13" s="23"/>
      <c r="D13" s="116"/>
    </row>
    <row r="14" ht="25.4" customHeight="1" spans="1:4">
      <c r="A14" s="140" t="s">
        <v>15</v>
      </c>
      <c r="B14" s="87"/>
      <c r="C14" s="23"/>
      <c r="D14" s="116"/>
    </row>
    <row r="15" ht="25.4" customHeight="1" spans="1:4">
      <c r="A15" s="164" t="s">
        <v>16</v>
      </c>
      <c r="B15" s="87"/>
      <c r="C15" s="23"/>
      <c r="D15" s="116"/>
    </row>
    <row r="16" ht="25.4" customHeight="1" spans="1:4">
      <c r="A16" s="164" t="s">
        <v>17</v>
      </c>
      <c r="B16" s="116">
        <v>28051200</v>
      </c>
      <c r="C16" s="23"/>
      <c r="D16" s="116"/>
    </row>
    <row r="17" ht="25.4" customHeight="1" spans="1:4">
      <c r="A17" s="165" t="s">
        <v>18</v>
      </c>
      <c r="B17" s="136">
        <v>304975200</v>
      </c>
      <c r="C17" s="138" t="s">
        <v>19</v>
      </c>
      <c r="D17" s="136">
        <v>431866353.17</v>
      </c>
    </row>
    <row r="18" ht="25.4" customHeight="1" spans="1:4">
      <c r="A18" s="166" t="s">
        <v>20</v>
      </c>
      <c r="B18" s="136">
        <v>126891153.17</v>
      </c>
      <c r="C18" s="167" t="s">
        <v>21</v>
      </c>
      <c r="D18" s="168"/>
    </row>
    <row r="19" ht="25.4" customHeight="1" spans="1:4">
      <c r="A19" s="169" t="s">
        <v>22</v>
      </c>
      <c r="B19" s="116">
        <v>92090213.17</v>
      </c>
      <c r="C19" s="137" t="s">
        <v>22</v>
      </c>
      <c r="D19" s="87"/>
    </row>
    <row r="20" ht="25.4" customHeight="1" spans="1:4">
      <c r="A20" s="169" t="s">
        <v>23</v>
      </c>
      <c r="B20" s="116">
        <v>34800940</v>
      </c>
      <c r="C20" s="137" t="s">
        <v>24</v>
      </c>
      <c r="D20" s="87"/>
    </row>
    <row r="21" ht="25.4" customHeight="1" spans="1:4">
      <c r="A21" s="170" t="s">
        <v>25</v>
      </c>
      <c r="B21" s="136">
        <v>431866353.17</v>
      </c>
      <c r="C21" s="138" t="s">
        <v>26</v>
      </c>
      <c r="D21" s="132">
        <v>431866353.17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7" sqref="C17"/>
    </sheetView>
  </sheetViews>
  <sheetFormatPr defaultColWidth="9.14406779661017" defaultRowHeight="14.25" customHeight="1" outlineLevelCol="5"/>
  <cols>
    <col min="1" max="1" width="29.0338983050847" customWidth="1"/>
    <col min="2" max="2" width="28.6016949152542" customWidth="1"/>
    <col min="3" max="3" width="31.6016949152542" customWidth="1"/>
    <col min="4" max="6" width="33.4491525423729" customWidth="1"/>
  </cols>
  <sheetData>
    <row r="1" ht="15.75" customHeight="1" spans="6:6">
      <c r="F1" s="52" t="s">
        <v>424</v>
      </c>
    </row>
    <row r="2" ht="28.5" customHeight="1" spans="1:6">
      <c r="A2" s="27" t="s">
        <v>425</v>
      </c>
      <c r="B2" s="27"/>
      <c r="C2" s="27"/>
      <c r="D2" s="27"/>
      <c r="E2" s="27"/>
      <c r="F2" s="27"/>
    </row>
    <row r="3" ht="28" customHeight="1" spans="1:6">
      <c r="A3" s="97" t="str">
        <f>"单位名称："&amp;"云南交通运输职业学院（云南交通技师学院云南省交通高级技工学校）"</f>
        <v>单位名称：云南交通运输职业学院（云南交通技师学院云南省交通高级技工学校）</v>
      </c>
      <c r="B3" s="98"/>
      <c r="C3" s="98"/>
      <c r="D3" s="55"/>
      <c r="E3" s="55"/>
      <c r="F3" s="99" t="s">
        <v>2</v>
      </c>
    </row>
    <row r="4" ht="18.75" customHeight="1" spans="1:6">
      <c r="A4" s="9" t="s">
        <v>142</v>
      </c>
      <c r="B4" s="9" t="s">
        <v>49</v>
      </c>
      <c r="C4" s="9" t="s">
        <v>50</v>
      </c>
      <c r="D4" s="15" t="s">
        <v>426</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0" t="s">
        <v>107</v>
      </c>
      <c r="B8" s="101"/>
      <c r="C8" s="101" t="s">
        <v>107</v>
      </c>
      <c r="D8" s="22"/>
      <c r="E8" s="22"/>
      <c r="F8" s="22"/>
    </row>
    <row r="9" customHeight="1" spans="1:1">
      <c r="A9" t="s">
        <v>427</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A1" sqref="A1"/>
    </sheetView>
  </sheetViews>
  <sheetFormatPr defaultColWidth="9.14406779661017" defaultRowHeight="14.25" customHeight="1"/>
  <cols>
    <col min="1" max="1" width="39.1440677966102" customWidth="1"/>
    <col min="2" max="2" width="21.7118644067797" customWidth="1"/>
    <col min="3" max="3" width="35.2796610169492" customWidth="1"/>
    <col min="4" max="4" width="7.71186440677966" customWidth="1"/>
    <col min="5" max="5" width="10.2796610169492" customWidth="1"/>
    <col min="6" max="11" width="14.7457627118644" customWidth="1"/>
    <col min="12" max="16" width="12.5762711864407" customWidth="1"/>
    <col min="17" max="17" width="10.4237288135593" customWidth="1"/>
  </cols>
  <sheetData>
    <row r="1" ht="13.5" customHeight="1" spans="15:17">
      <c r="O1" s="51"/>
      <c r="P1" s="51"/>
      <c r="Q1" s="95" t="s">
        <v>428</v>
      </c>
    </row>
    <row r="2" ht="27.75" customHeight="1" spans="1:17">
      <c r="A2" s="53" t="s">
        <v>429</v>
      </c>
      <c r="B2" s="27"/>
      <c r="C2" s="27"/>
      <c r="D2" s="27"/>
      <c r="E2" s="27"/>
      <c r="F2" s="27"/>
      <c r="G2" s="27"/>
      <c r="H2" s="27"/>
      <c r="I2" s="27"/>
      <c r="J2" s="27"/>
      <c r="K2" s="43"/>
      <c r="L2" s="27"/>
      <c r="M2" s="27"/>
      <c r="N2" s="27"/>
      <c r="O2" s="43"/>
      <c r="P2" s="43"/>
      <c r="Q2" s="27"/>
    </row>
    <row r="3" ht="18.75" customHeight="1" spans="1:17">
      <c r="A3" s="88" t="str">
        <f>"单位名称："&amp;"云南交通运输职业学院（云南交通技师学院云南省交通高级技工学校）"</f>
        <v>单位名称：云南交通运输职业学院（云南交通技师学院云南省交通高级技工学校）</v>
      </c>
      <c r="B3" s="6"/>
      <c r="C3" s="6"/>
      <c r="D3" s="6"/>
      <c r="E3" s="6"/>
      <c r="F3" s="6"/>
      <c r="G3" s="6"/>
      <c r="H3" s="6"/>
      <c r="I3" s="6"/>
      <c r="J3" s="6"/>
      <c r="O3" s="60"/>
      <c r="P3" s="60"/>
      <c r="Q3" s="96" t="s">
        <v>132</v>
      </c>
    </row>
    <row r="4" ht="15.75" customHeight="1" spans="1:17">
      <c r="A4" s="9" t="s">
        <v>430</v>
      </c>
      <c r="B4" s="64" t="s">
        <v>431</v>
      </c>
      <c r="C4" s="64" t="s">
        <v>432</v>
      </c>
      <c r="D4" s="64" t="s">
        <v>433</v>
      </c>
      <c r="E4" s="64" t="s">
        <v>434</v>
      </c>
      <c r="F4" s="64" t="s">
        <v>435</v>
      </c>
      <c r="G4" s="65" t="s">
        <v>149</v>
      </c>
      <c r="H4" s="65"/>
      <c r="I4" s="65"/>
      <c r="J4" s="65"/>
      <c r="K4" s="66"/>
      <c r="L4" s="65"/>
      <c r="M4" s="65"/>
      <c r="N4" s="65"/>
      <c r="O4" s="81"/>
      <c r="P4" s="66"/>
      <c r="Q4" s="82"/>
    </row>
    <row r="5" ht="17.25" customHeight="1" spans="1:17">
      <c r="A5" s="14"/>
      <c r="B5" s="67"/>
      <c r="C5" s="67"/>
      <c r="D5" s="67"/>
      <c r="E5" s="67"/>
      <c r="F5" s="67"/>
      <c r="G5" s="67" t="s">
        <v>31</v>
      </c>
      <c r="H5" s="67" t="s">
        <v>34</v>
      </c>
      <c r="I5" s="67" t="s">
        <v>436</v>
      </c>
      <c r="J5" s="67" t="s">
        <v>437</v>
      </c>
      <c r="K5" s="68" t="s">
        <v>438</v>
      </c>
      <c r="L5" s="83" t="s">
        <v>439</v>
      </c>
      <c r="M5" s="83"/>
      <c r="N5" s="83"/>
      <c r="O5" s="84"/>
      <c r="P5" s="85"/>
      <c r="Q5" s="69"/>
    </row>
    <row r="6" ht="54" customHeight="1" spans="1:17">
      <c r="A6" s="17"/>
      <c r="B6" s="69"/>
      <c r="C6" s="69"/>
      <c r="D6" s="69"/>
      <c r="E6" s="69"/>
      <c r="F6" s="69"/>
      <c r="G6" s="69"/>
      <c r="H6" s="69" t="s">
        <v>33</v>
      </c>
      <c r="I6" s="69"/>
      <c r="J6" s="69"/>
      <c r="K6" s="70"/>
      <c r="L6" s="69" t="s">
        <v>33</v>
      </c>
      <c r="M6" s="69" t="s">
        <v>44</v>
      </c>
      <c r="N6" s="69" t="s">
        <v>156</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6" customHeight="1" spans="1:17">
      <c r="A8" s="71" t="s">
        <v>46</v>
      </c>
      <c r="B8" s="72"/>
      <c r="C8" s="72"/>
      <c r="D8" s="72"/>
      <c r="E8" s="91"/>
      <c r="F8" s="22">
        <v>21222000</v>
      </c>
      <c r="G8" s="22">
        <v>21938000</v>
      </c>
      <c r="H8" s="22">
        <v>21700000</v>
      </c>
      <c r="I8" s="22"/>
      <c r="J8" s="22"/>
      <c r="K8" s="22">
        <v>238000</v>
      </c>
      <c r="L8" s="22"/>
      <c r="M8" s="22"/>
      <c r="N8" s="22"/>
      <c r="O8" s="22"/>
      <c r="P8" s="22"/>
      <c r="Q8" s="22"/>
    </row>
    <row r="9" ht="21" customHeight="1" spans="1:17">
      <c r="A9" s="92" t="s">
        <v>195</v>
      </c>
      <c r="B9" s="72" t="s">
        <v>440</v>
      </c>
      <c r="C9" s="72" t="s">
        <v>441</v>
      </c>
      <c r="D9" s="93" t="s">
        <v>442</v>
      </c>
      <c r="E9" s="94">
        <v>1</v>
      </c>
      <c r="F9" s="22"/>
      <c r="G9" s="22">
        <v>18000</v>
      </c>
      <c r="H9" s="22"/>
      <c r="I9" s="22"/>
      <c r="J9" s="22"/>
      <c r="K9" s="22">
        <v>18000</v>
      </c>
      <c r="L9" s="22"/>
      <c r="M9" s="22"/>
      <c r="N9" s="22"/>
      <c r="O9" s="22"/>
      <c r="P9" s="22"/>
      <c r="Q9" s="22"/>
    </row>
    <row r="10" ht="21" customHeight="1" spans="1:17">
      <c r="A10" s="92" t="s">
        <v>195</v>
      </c>
      <c r="B10" s="72" t="s">
        <v>443</v>
      </c>
      <c r="C10" s="72" t="s">
        <v>444</v>
      </c>
      <c r="D10" s="93" t="s">
        <v>442</v>
      </c>
      <c r="E10" s="94">
        <v>1</v>
      </c>
      <c r="F10" s="22"/>
      <c r="G10" s="22">
        <v>18000</v>
      </c>
      <c r="H10" s="22"/>
      <c r="I10" s="22"/>
      <c r="J10" s="22"/>
      <c r="K10" s="22">
        <v>18000</v>
      </c>
      <c r="L10" s="22"/>
      <c r="M10" s="22"/>
      <c r="N10" s="22"/>
      <c r="O10" s="22"/>
      <c r="P10" s="22"/>
      <c r="Q10" s="22"/>
    </row>
    <row r="11" ht="21" customHeight="1" spans="1:17">
      <c r="A11" s="92" t="s">
        <v>195</v>
      </c>
      <c r="B11" s="72" t="s">
        <v>445</v>
      </c>
      <c r="C11" s="72" t="s">
        <v>444</v>
      </c>
      <c r="D11" s="93" t="s">
        <v>442</v>
      </c>
      <c r="E11" s="94">
        <v>1</v>
      </c>
      <c r="F11" s="22">
        <v>22000</v>
      </c>
      <c r="G11" s="22">
        <v>22000</v>
      </c>
      <c r="H11" s="22"/>
      <c r="I11" s="22"/>
      <c r="J11" s="22"/>
      <c r="K11" s="22">
        <v>22000</v>
      </c>
      <c r="L11" s="22"/>
      <c r="M11" s="22"/>
      <c r="N11" s="22"/>
      <c r="O11" s="22"/>
      <c r="P11" s="22"/>
      <c r="Q11" s="22"/>
    </row>
    <row r="12" ht="21" customHeight="1" spans="1:17">
      <c r="A12" s="92" t="s">
        <v>204</v>
      </c>
      <c r="B12" s="72" t="s">
        <v>446</v>
      </c>
      <c r="C12" s="72" t="s">
        <v>441</v>
      </c>
      <c r="D12" s="93" t="s">
        <v>442</v>
      </c>
      <c r="E12" s="94">
        <v>1</v>
      </c>
      <c r="F12" s="22"/>
      <c r="G12" s="22">
        <v>400000</v>
      </c>
      <c r="H12" s="22">
        <v>400000</v>
      </c>
      <c r="I12" s="22"/>
      <c r="J12" s="22"/>
      <c r="K12" s="22"/>
      <c r="L12" s="22"/>
      <c r="M12" s="22"/>
      <c r="N12" s="22"/>
      <c r="O12" s="22"/>
      <c r="P12" s="22"/>
      <c r="Q12" s="22"/>
    </row>
    <row r="13" ht="21" customHeight="1" spans="1:17">
      <c r="A13" s="92" t="s">
        <v>204</v>
      </c>
      <c r="B13" s="72" t="s">
        <v>447</v>
      </c>
      <c r="C13" s="72" t="s">
        <v>448</v>
      </c>
      <c r="D13" s="93" t="s">
        <v>442</v>
      </c>
      <c r="E13" s="94">
        <v>1</v>
      </c>
      <c r="F13" s="22"/>
      <c r="G13" s="22">
        <v>100000</v>
      </c>
      <c r="H13" s="22">
        <v>100000</v>
      </c>
      <c r="I13" s="22"/>
      <c r="J13" s="22"/>
      <c r="K13" s="22"/>
      <c r="L13" s="22"/>
      <c r="M13" s="22"/>
      <c r="N13" s="22"/>
      <c r="O13" s="22"/>
      <c r="P13" s="22"/>
      <c r="Q13" s="22"/>
    </row>
    <row r="14" ht="21" customHeight="1" spans="1:17">
      <c r="A14" s="92" t="s">
        <v>204</v>
      </c>
      <c r="B14" s="72" t="s">
        <v>449</v>
      </c>
      <c r="C14" s="72" t="s">
        <v>450</v>
      </c>
      <c r="D14" s="93" t="s">
        <v>442</v>
      </c>
      <c r="E14" s="94">
        <v>1</v>
      </c>
      <c r="F14" s="22">
        <v>4000000</v>
      </c>
      <c r="G14" s="22">
        <v>4000000</v>
      </c>
      <c r="H14" s="22">
        <v>4000000</v>
      </c>
      <c r="I14" s="22"/>
      <c r="J14" s="22"/>
      <c r="K14" s="22"/>
      <c r="L14" s="22"/>
      <c r="M14" s="22"/>
      <c r="N14" s="22"/>
      <c r="O14" s="22"/>
      <c r="P14" s="22"/>
      <c r="Q14" s="22"/>
    </row>
    <row r="15" ht="21" customHeight="1" spans="1:17">
      <c r="A15" s="92" t="s">
        <v>279</v>
      </c>
      <c r="B15" s="72" t="s">
        <v>451</v>
      </c>
      <c r="C15" s="72" t="s">
        <v>452</v>
      </c>
      <c r="D15" s="93" t="s">
        <v>453</v>
      </c>
      <c r="E15" s="94">
        <v>10</v>
      </c>
      <c r="F15" s="22">
        <v>17200000</v>
      </c>
      <c r="G15" s="22">
        <v>17200000</v>
      </c>
      <c r="H15" s="22">
        <v>17200000</v>
      </c>
      <c r="I15" s="22"/>
      <c r="J15" s="22"/>
      <c r="K15" s="22"/>
      <c r="L15" s="22"/>
      <c r="M15" s="22"/>
      <c r="N15" s="22"/>
      <c r="O15" s="22"/>
      <c r="P15" s="22"/>
      <c r="Q15" s="22"/>
    </row>
    <row r="16" ht="21" customHeight="1" spans="1:17">
      <c r="A16" s="92" t="s">
        <v>293</v>
      </c>
      <c r="B16" s="72" t="s">
        <v>454</v>
      </c>
      <c r="C16" s="72" t="s">
        <v>455</v>
      </c>
      <c r="D16" s="93" t="s">
        <v>456</v>
      </c>
      <c r="E16" s="94">
        <v>1</v>
      </c>
      <c r="F16" s="22"/>
      <c r="G16" s="22">
        <v>180000</v>
      </c>
      <c r="H16" s="22"/>
      <c r="I16" s="22"/>
      <c r="J16" s="22"/>
      <c r="K16" s="22">
        <v>180000</v>
      </c>
      <c r="L16" s="22"/>
      <c r="M16" s="22"/>
      <c r="N16" s="22"/>
      <c r="O16" s="22"/>
      <c r="P16" s="22"/>
      <c r="Q16" s="22"/>
    </row>
    <row r="17" ht="21" customHeight="1" spans="1:17">
      <c r="A17" s="74" t="s">
        <v>107</v>
      </c>
      <c r="B17" s="75"/>
      <c r="C17" s="75"/>
      <c r="D17" s="75"/>
      <c r="E17" s="91"/>
      <c r="F17" s="22">
        <v>21222000</v>
      </c>
      <c r="G17" s="22">
        <v>21938000</v>
      </c>
      <c r="H17" s="22">
        <v>21700000</v>
      </c>
      <c r="I17" s="22"/>
      <c r="J17" s="22"/>
      <c r="K17" s="22">
        <v>238000</v>
      </c>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21" sqref="C21"/>
    </sheetView>
  </sheetViews>
  <sheetFormatPr defaultColWidth="9.14406779661017" defaultRowHeight="14.25" customHeight="1"/>
  <cols>
    <col min="1" max="1" width="31.4237288135593" customWidth="1"/>
    <col min="2" max="2" width="21.7118644067797" customWidth="1"/>
    <col min="3" max="3" width="26.7118644067797" customWidth="1"/>
    <col min="4" max="14" width="16.6016949152542" customWidth="1"/>
  </cols>
  <sheetData>
    <row r="1" ht="13.5" customHeight="1" spans="1:14">
      <c r="A1" s="57"/>
      <c r="B1" s="57"/>
      <c r="C1" s="57"/>
      <c r="D1" s="57"/>
      <c r="E1" s="57"/>
      <c r="F1" s="57"/>
      <c r="G1" s="57"/>
      <c r="H1" s="61"/>
      <c r="I1" s="57"/>
      <c r="J1" s="57"/>
      <c r="K1" s="57"/>
      <c r="L1" s="51"/>
      <c r="M1" s="77"/>
      <c r="N1" s="78" t="s">
        <v>457</v>
      </c>
    </row>
    <row r="2" ht="27.75" customHeight="1" spans="1:14">
      <c r="A2" s="53" t="s">
        <v>458</v>
      </c>
      <c r="B2" s="62"/>
      <c r="C2" s="62"/>
      <c r="D2" s="62"/>
      <c r="E2" s="62"/>
      <c r="F2" s="62"/>
      <c r="G2" s="62"/>
      <c r="H2" s="63"/>
      <c r="I2" s="62"/>
      <c r="J2" s="62"/>
      <c r="K2" s="62"/>
      <c r="L2" s="43"/>
      <c r="M2" s="63"/>
      <c r="N2" s="62"/>
    </row>
    <row r="3" ht="18.75" customHeight="1" spans="1:14">
      <c r="A3" s="54" t="str">
        <f>"单位名称："&amp;"云南交通运输职业学院（云南交通技师学院云南省交通高级技工学校）"</f>
        <v>单位名称：云南交通运输职业学院（云南交通技师学院云南省交通高级技工学校）</v>
      </c>
      <c r="B3" s="55"/>
      <c r="C3" s="55"/>
      <c r="D3" s="55"/>
      <c r="E3" s="55"/>
      <c r="F3" s="55"/>
      <c r="G3" s="55"/>
      <c r="H3" s="61"/>
      <c r="I3" s="57"/>
      <c r="J3" s="57"/>
      <c r="K3" s="57"/>
      <c r="L3" s="60"/>
      <c r="M3" s="79"/>
      <c r="N3" s="80" t="s">
        <v>132</v>
      </c>
    </row>
    <row r="4" ht="15.75" customHeight="1" spans="1:14">
      <c r="A4" s="9" t="s">
        <v>430</v>
      </c>
      <c r="B4" s="64" t="s">
        <v>459</v>
      </c>
      <c r="C4" s="64" t="s">
        <v>460</v>
      </c>
      <c r="D4" s="65" t="s">
        <v>149</v>
      </c>
      <c r="E4" s="65"/>
      <c r="F4" s="65"/>
      <c r="G4" s="65"/>
      <c r="H4" s="66"/>
      <c r="I4" s="65"/>
      <c r="J4" s="65"/>
      <c r="K4" s="65"/>
      <c r="L4" s="81"/>
      <c r="M4" s="66"/>
      <c r="N4" s="82"/>
    </row>
    <row r="5" ht="17.25" customHeight="1" spans="1:14">
      <c r="A5" s="14"/>
      <c r="B5" s="67"/>
      <c r="C5" s="67"/>
      <c r="D5" s="67" t="s">
        <v>31</v>
      </c>
      <c r="E5" s="67" t="s">
        <v>34</v>
      </c>
      <c r="F5" s="67" t="s">
        <v>436</v>
      </c>
      <c r="G5" s="67" t="s">
        <v>437</v>
      </c>
      <c r="H5" s="68" t="s">
        <v>438</v>
      </c>
      <c r="I5" s="83" t="s">
        <v>439</v>
      </c>
      <c r="J5" s="83"/>
      <c r="K5" s="83"/>
      <c r="L5" s="84"/>
      <c r="M5" s="85"/>
      <c r="N5" s="69"/>
    </row>
    <row r="6" ht="54" customHeight="1" spans="1:14">
      <c r="A6" s="17"/>
      <c r="B6" s="69"/>
      <c r="C6" s="69"/>
      <c r="D6" s="69"/>
      <c r="E6" s="69"/>
      <c r="F6" s="69"/>
      <c r="G6" s="69"/>
      <c r="H6" s="70"/>
      <c r="I6" s="69" t="s">
        <v>33</v>
      </c>
      <c r="J6" s="69" t="s">
        <v>44</v>
      </c>
      <c r="K6" s="69" t="s">
        <v>156</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107</v>
      </c>
      <c r="B10" s="75"/>
      <c r="C10" s="76"/>
      <c r="D10" s="73"/>
      <c r="E10" s="73"/>
      <c r="F10" s="73"/>
      <c r="G10" s="73"/>
      <c r="H10" s="73"/>
      <c r="I10" s="73"/>
      <c r="J10" s="73"/>
      <c r="K10" s="73"/>
      <c r="L10" s="87"/>
      <c r="M10" s="73"/>
      <c r="N10" s="73"/>
    </row>
    <row r="11" customHeight="1" spans="1:1">
      <c r="A11" t="s">
        <v>461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14" sqref="A14"/>
    </sheetView>
  </sheetViews>
  <sheetFormatPr defaultColWidth="9.14406779661017" defaultRowHeight="14.25" customHeight="1"/>
  <cols>
    <col min="1" max="1" width="42.0338983050847" customWidth="1"/>
    <col min="2" max="15" width="17.1694915254237" customWidth="1"/>
    <col min="16" max="23" width="17.0338983050847" customWidth="1"/>
  </cols>
  <sheetData>
    <row r="1" ht="13.5" customHeight="1" spans="4:23">
      <c r="D1" s="52"/>
      <c r="W1" s="51" t="s">
        <v>462</v>
      </c>
    </row>
    <row r="2" ht="27.75" customHeight="1" spans="1:23">
      <c r="A2" s="53" t="s">
        <v>463</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"单位名称："&amp;"云南交通运输职业学院（云南交通技师学院云南省交通高级技工学校）"</f>
        <v>单位名称：云南交通运输职业学院（云南交通技师学院云南省交通高级技工学校）</v>
      </c>
      <c r="B3" s="55"/>
      <c r="C3" s="55"/>
      <c r="D3" s="56"/>
      <c r="E3" s="57"/>
      <c r="F3" s="57"/>
      <c r="G3" s="57"/>
      <c r="H3" s="57"/>
      <c r="I3" s="57"/>
      <c r="W3" s="60" t="s">
        <v>132</v>
      </c>
    </row>
    <row r="4" ht="19.5" customHeight="1" spans="1:23">
      <c r="A4" s="15" t="s">
        <v>464</v>
      </c>
      <c r="B4" s="10" t="s">
        <v>149</v>
      </c>
      <c r="C4" s="11"/>
      <c r="D4" s="11"/>
      <c r="E4" s="10" t="s">
        <v>465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466</v>
      </c>
      <c r="E5" s="59" t="s">
        <v>467</v>
      </c>
      <c r="F5" s="59" t="s">
        <v>468</v>
      </c>
      <c r="G5" s="59" t="s">
        <v>469</v>
      </c>
      <c r="H5" s="59" t="s">
        <v>470</v>
      </c>
      <c r="I5" s="59" t="s">
        <v>471</v>
      </c>
      <c r="J5" s="59" t="s">
        <v>472</v>
      </c>
      <c r="K5" s="59" t="s">
        <v>473</v>
      </c>
      <c r="L5" s="59" t="s">
        <v>474</v>
      </c>
      <c r="M5" s="59" t="s">
        <v>475</v>
      </c>
      <c r="N5" s="59" t="s">
        <v>476</v>
      </c>
      <c r="O5" s="59" t="s">
        <v>477</v>
      </c>
      <c r="P5" s="59" t="s">
        <v>478</v>
      </c>
      <c r="Q5" s="59" t="s">
        <v>479</v>
      </c>
      <c r="R5" s="59" t="s">
        <v>480</v>
      </c>
      <c r="S5" s="59" t="s">
        <v>481</v>
      </c>
      <c r="T5" s="59" t="s">
        <v>482</v>
      </c>
      <c r="U5" s="59" t="s">
        <v>483</v>
      </c>
      <c r="V5" s="59" t="s">
        <v>484</v>
      </c>
      <c r="W5" s="59" t="s">
        <v>485</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ht="23" customHeight="1" spans="1:1">
      <c r="A9" t="s">
        <v>486</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6" sqref="D16"/>
    </sheetView>
  </sheetViews>
  <sheetFormatPr defaultColWidth="9.14406779661017" defaultRowHeight="12" customHeight="1" outlineLevelRow="7"/>
  <cols>
    <col min="1" max="1" width="34.2796610169492" customWidth="1"/>
    <col min="2" max="2" width="29" customWidth="1"/>
    <col min="3" max="3" width="16.3135593220339" customWidth="1"/>
    <col min="4" max="4" width="15.6016949152542" customWidth="1"/>
    <col min="5" max="5" width="23.5762711864407" customWidth="1"/>
    <col min="6" max="6" width="11.2796610169492" customWidth="1"/>
    <col min="7" max="7" width="14.8813559322034" customWidth="1"/>
    <col min="8" max="8" width="10.8813559322034" customWidth="1"/>
    <col min="9" max="9" width="13.4237288135593" customWidth="1"/>
    <col min="10" max="10" width="32.0338983050847" customWidth="1"/>
  </cols>
  <sheetData>
    <row r="1" customHeight="1" spans="10:10">
      <c r="J1" s="51" t="s">
        <v>487</v>
      </c>
    </row>
    <row r="2" ht="28.5" customHeight="1" spans="1:10">
      <c r="A2" s="42" t="s">
        <v>488</v>
      </c>
      <c r="B2" s="27"/>
      <c r="C2" s="27"/>
      <c r="D2" s="27"/>
      <c r="E2" s="27"/>
      <c r="F2" s="43"/>
      <c r="G2" s="27"/>
      <c r="H2" s="43"/>
      <c r="I2" s="43"/>
      <c r="J2" s="27"/>
    </row>
    <row r="3" ht="17.25" customHeight="1" spans="1:1">
      <c r="A3" s="4" t="str">
        <f>"单位名称："&amp;"云南交通运输职业学院（云南交通技师学院云南省交通高级技工学校）"</f>
        <v>单位名称：云南交通运输职业学院（云南交通技师学院云南省交通高级技工学校）</v>
      </c>
    </row>
    <row r="4" ht="44.25" customHeight="1" spans="1:10">
      <c r="A4" s="44" t="s">
        <v>307</v>
      </c>
      <c r="B4" s="44" t="s">
        <v>308</v>
      </c>
      <c r="C4" s="44" t="s">
        <v>309</v>
      </c>
      <c r="D4" s="44" t="s">
        <v>310</v>
      </c>
      <c r="E4" s="44" t="s">
        <v>311</v>
      </c>
      <c r="F4" s="45" t="s">
        <v>312</v>
      </c>
      <c r="G4" s="44" t="s">
        <v>313</v>
      </c>
      <c r="H4" s="45" t="s">
        <v>314</v>
      </c>
      <c r="I4" s="45" t="s">
        <v>315</v>
      </c>
      <c r="J4" s="44" t="s">
        <v>316</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14" customHeight="1" spans="1:1">
      <c r="A8" t="s">
        <v>486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8"/>
  <sheetViews>
    <sheetView showZeros="0" workbookViewId="0">
      <selection activeCell="A1" sqref="A1"/>
    </sheetView>
  </sheetViews>
  <sheetFormatPr defaultColWidth="8.84745762711864" defaultRowHeight="15" customHeight="1" outlineLevelCol="7"/>
  <cols>
    <col min="1" max="1" width="36.0338983050847" customWidth="1"/>
    <col min="2" max="2" width="19.7457627118644" customWidth="1"/>
    <col min="3" max="3" width="33.3135593220339" customWidth="1"/>
    <col min="4" max="4" width="34.7457627118644" customWidth="1"/>
    <col min="5" max="5" width="14.4491525423729" customWidth="1"/>
    <col min="6" max="6" width="17.1694915254237" customWidth="1"/>
    <col min="7" max="7" width="17.3135593220339" customWidth="1"/>
    <col min="8" max="8" width="28.3135593220339" customWidth="1"/>
  </cols>
  <sheetData>
    <row r="1" ht="18.75" customHeight="1" spans="1:8">
      <c r="A1" s="34"/>
      <c r="B1" s="34"/>
      <c r="C1" s="34"/>
      <c r="D1" s="34"/>
      <c r="E1" s="34"/>
      <c r="F1" s="34"/>
      <c r="G1" s="34"/>
      <c r="H1" s="35" t="s">
        <v>489</v>
      </c>
    </row>
    <row r="2" ht="30.65" customHeight="1" spans="1:8">
      <c r="A2" s="36" t="s">
        <v>490</v>
      </c>
      <c r="B2" s="36"/>
      <c r="C2" s="36"/>
      <c r="D2" s="36"/>
      <c r="E2" s="36"/>
      <c r="F2" s="36"/>
      <c r="G2" s="36"/>
      <c r="H2" s="36"/>
    </row>
    <row r="3" ht="18.75" customHeight="1" spans="1:8">
      <c r="A3" s="34" t="str">
        <f>"单位名称："&amp;"云南交通运输职业学院（云南交通技师学院云南省交通高级技工学校）"</f>
        <v>单位名称：云南交通运输职业学院（云南交通技师学院云南省交通高级技工学校）</v>
      </c>
      <c r="B3" s="34"/>
      <c r="C3" s="34"/>
      <c r="D3" s="34"/>
      <c r="E3" s="34"/>
      <c r="F3" s="34"/>
      <c r="G3" s="34"/>
      <c r="H3" s="34"/>
    </row>
    <row r="4" ht="18.75" customHeight="1" spans="1:8">
      <c r="A4" s="37" t="s">
        <v>142</v>
      </c>
      <c r="B4" s="37" t="s">
        <v>491</v>
      </c>
      <c r="C4" s="37" t="s">
        <v>492</v>
      </c>
      <c r="D4" s="37" t="s">
        <v>493</v>
      </c>
      <c r="E4" s="37" t="s">
        <v>494</v>
      </c>
      <c r="F4" s="37" t="s">
        <v>495</v>
      </c>
      <c r="G4" s="37"/>
      <c r="H4" s="37"/>
    </row>
    <row r="5" ht="18.75" customHeight="1" spans="1:8">
      <c r="A5" s="37"/>
      <c r="B5" s="37"/>
      <c r="C5" s="37"/>
      <c r="D5" s="37"/>
      <c r="E5" s="37"/>
      <c r="F5" s="37" t="s">
        <v>434</v>
      </c>
      <c r="G5" s="37" t="s">
        <v>496</v>
      </c>
      <c r="H5" s="37" t="s">
        <v>497</v>
      </c>
    </row>
    <row r="6" ht="18.75" customHeight="1" spans="1:8">
      <c r="A6" s="38" t="s">
        <v>124</v>
      </c>
      <c r="B6" s="38" t="s">
        <v>125</v>
      </c>
      <c r="C6" s="38" t="s">
        <v>126</v>
      </c>
      <c r="D6" s="38" t="s">
        <v>127</v>
      </c>
      <c r="E6" s="38" t="s">
        <v>128</v>
      </c>
      <c r="F6" s="38" t="s">
        <v>129</v>
      </c>
      <c r="G6" s="38" t="s">
        <v>498</v>
      </c>
      <c r="H6" s="38" t="s">
        <v>411</v>
      </c>
    </row>
    <row r="7" ht="29.9" customHeight="1" spans="1:8">
      <c r="A7" s="39" t="s">
        <v>46</v>
      </c>
      <c r="B7" s="39" t="s">
        <v>499</v>
      </c>
      <c r="C7" s="39" t="s">
        <v>500</v>
      </c>
      <c r="D7" s="39" t="s">
        <v>501</v>
      </c>
      <c r="E7" s="37" t="s">
        <v>456</v>
      </c>
      <c r="F7" s="40">
        <v>1</v>
      </c>
      <c r="G7" s="41">
        <v>180000</v>
      </c>
      <c r="H7" s="41">
        <v>180000</v>
      </c>
    </row>
    <row r="8" ht="29.9" customHeight="1" spans="1:8">
      <c r="A8" s="39" t="s">
        <v>46</v>
      </c>
      <c r="B8" s="39" t="s">
        <v>499</v>
      </c>
      <c r="C8" s="39" t="s">
        <v>502</v>
      </c>
      <c r="D8" s="39" t="s">
        <v>503</v>
      </c>
      <c r="E8" s="37" t="s">
        <v>453</v>
      </c>
      <c r="F8" s="40">
        <v>1</v>
      </c>
      <c r="G8" s="41">
        <v>1800000</v>
      </c>
      <c r="H8" s="41">
        <v>1800000</v>
      </c>
    </row>
    <row r="9" ht="29.9" customHeight="1" spans="1:8">
      <c r="A9" s="39" t="s">
        <v>46</v>
      </c>
      <c r="B9" s="39" t="s">
        <v>499</v>
      </c>
      <c r="C9" s="39" t="s">
        <v>502</v>
      </c>
      <c r="D9" s="39" t="s">
        <v>504</v>
      </c>
      <c r="E9" s="37" t="s">
        <v>453</v>
      </c>
      <c r="F9" s="40">
        <v>1</v>
      </c>
      <c r="G9" s="41">
        <v>2000000</v>
      </c>
      <c r="H9" s="41">
        <v>2000000</v>
      </c>
    </row>
    <row r="10" ht="29.9" customHeight="1" spans="1:8">
      <c r="A10" s="39" t="s">
        <v>46</v>
      </c>
      <c r="B10" s="39" t="s">
        <v>499</v>
      </c>
      <c r="C10" s="39" t="s">
        <v>502</v>
      </c>
      <c r="D10" s="39" t="s">
        <v>505</v>
      </c>
      <c r="E10" s="37" t="s">
        <v>453</v>
      </c>
      <c r="F10" s="40">
        <v>1</v>
      </c>
      <c r="G10" s="41">
        <v>1000000</v>
      </c>
      <c r="H10" s="41">
        <v>1000000</v>
      </c>
    </row>
    <row r="11" ht="29.9" customHeight="1" spans="1:8">
      <c r="A11" s="39" t="s">
        <v>46</v>
      </c>
      <c r="B11" s="39" t="s">
        <v>499</v>
      </c>
      <c r="C11" s="39" t="s">
        <v>502</v>
      </c>
      <c r="D11" s="39" t="s">
        <v>506</v>
      </c>
      <c r="E11" s="37" t="s">
        <v>453</v>
      </c>
      <c r="F11" s="40">
        <v>1</v>
      </c>
      <c r="G11" s="41">
        <v>1200000</v>
      </c>
      <c r="H11" s="41">
        <v>1200000</v>
      </c>
    </row>
    <row r="12" ht="29.9" customHeight="1" spans="1:8">
      <c r="A12" s="39" t="s">
        <v>46</v>
      </c>
      <c r="B12" s="39" t="s">
        <v>499</v>
      </c>
      <c r="C12" s="39" t="s">
        <v>502</v>
      </c>
      <c r="D12" s="39" t="s">
        <v>507</v>
      </c>
      <c r="E12" s="37" t="s">
        <v>453</v>
      </c>
      <c r="F12" s="40">
        <v>1</v>
      </c>
      <c r="G12" s="41">
        <v>1200000</v>
      </c>
      <c r="H12" s="41">
        <v>1200000</v>
      </c>
    </row>
    <row r="13" ht="29.9" customHeight="1" spans="1:8">
      <c r="A13" s="39" t="s">
        <v>46</v>
      </c>
      <c r="B13" s="39" t="s">
        <v>499</v>
      </c>
      <c r="C13" s="39" t="s">
        <v>502</v>
      </c>
      <c r="D13" s="39" t="s">
        <v>508</v>
      </c>
      <c r="E13" s="37" t="s">
        <v>453</v>
      </c>
      <c r="F13" s="40">
        <v>1</v>
      </c>
      <c r="G13" s="41">
        <v>1200000</v>
      </c>
      <c r="H13" s="41">
        <v>1200000</v>
      </c>
    </row>
    <row r="14" ht="29.9" customHeight="1" spans="1:8">
      <c r="A14" s="39" t="s">
        <v>46</v>
      </c>
      <c r="B14" s="39" t="s">
        <v>499</v>
      </c>
      <c r="C14" s="39" t="s">
        <v>502</v>
      </c>
      <c r="D14" s="39" t="s">
        <v>509</v>
      </c>
      <c r="E14" s="37" t="s">
        <v>453</v>
      </c>
      <c r="F14" s="40">
        <v>1</v>
      </c>
      <c r="G14" s="41">
        <v>800000</v>
      </c>
      <c r="H14" s="41">
        <v>800000</v>
      </c>
    </row>
    <row r="15" ht="29.9" customHeight="1" spans="1:8">
      <c r="A15" s="39" t="s">
        <v>46</v>
      </c>
      <c r="B15" s="39" t="s">
        <v>499</v>
      </c>
      <c r="C15" s="39" t="s">
        <v>502</v>
      </c>
      <c r="D15" s="39" t="s">
        <v>510</v>
      </c>
      <c r="E15" s="37" t="s">
        <v>453</v>
      </c>
      <c r="F15" s="40">
        <v>1</v>
      </c>
      <c r="G15" s="41">
        <v>3200000</v>
      </c>
      <c r="H15" s="41">
        <v>3200000</v>
      </c>
    </row>
    <row r="16" ht="29.9" customHeight="1" spans="1:8">
      <c r="A16" s="39" t="s">
        <v>46</v>
      </c>
      <c r="B16" s="39" t="s">
        <v>499</v>
      </c>
      <c r="C16" s="39" t="s">
        <v>502</v>
      </c>
      <c r="D16" s="39" t="s">
        <v>511</v>
      </c>
      <c r="E16" s="37" t="s">
        <v>453</v>
      </c>
      <c r="F16" s="40">
        <v>1</v>
      </c>
      <c r="G16" s="41">
        <v>2200000</v>
      </c>
      <c r="H16" s="41">
        <v>2200000</v>
      </c>
    </row>
    <row r="17" ht="29.9" customHeight="1" spans="1:8">
      <c r="A17" s="39" t="s">
        <v>46</v>
      </c>
      <c r="B17" s="39" t="s">
        <v>499</v>
      </c>
      <c r="C17" s="39" t="s">
        <v>512</v>
      </c>
      <c r="D17" s="39" t="s">
        <v>513</v>
      </c>
      <c r="E17" s="37" t="s">
        <v>453</v>
      </c>
      <c r="F17" s="40">
        <v>1</v>
      </c>
      <c r="G17" s="41">
        <v>2600000</v>
      </c>
      <c r="H17" s="41">
        <v>2600000</v>
      </c>
    </row>
    <row r="18" ht="20.15" customHeight="1" spans="1:8">
      <c r="A18" s="37" t="s">
        <v>31</v>
      </c>
      <c r="B18" s="37"/>
      <c r="C18" s="37"/>
      <c r="D18" s="37"/>
      <c r="E18" s="37"/>
      <c r="F18" s="40">
        <v>11</v>
      </c>
      <c r="G18" s="41"/>
      <c r="H18" s="41">
        <v>17380000</v>
      </c>
    </row>
  </sheetData>
  <mergeCells count="8">
    <mergeCell ref="A2:H2"/>
    <mergeCell ref="F4:H4"/>
    <mergeCell ref="A18:E1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31"/>
  <sheetViews>
    <sheetView showZeros="0" topLeftCell="B22" workbookViewId="0">
      <selection activeCell="A1" sqref="A1"/>
    </sheetView>
  </sheetViews>
  <sheetFormatPr defaultColWidth="9.14406779661017" defaultRowHeight="14.25" customHeight="1"/>
  <cols>
    <col min="1" max="1" width="16.3135593220339" customWidth="1"/>
    <col min="2" max="2" width="29.0338983050847" customWidth="1"/>
    <col min="3" max="3" width="26.2881355932203" customWidth="1"/>
    <col min="4" max="7" width="19.6016949152542" customWidth="1"/>
    <col min="8" max="8" width="15.4237288135593" customWidth="1"/>
    <col min="9" max="11" width="19.6016949152542" customWidth="1"/>
  </cols>
  <sheetData>
    <row r="1" ht="13.5" customHeight="1" spans="4:11">
      <c r="D1" s="1"/>
      <c r="E1" s="1"/>
      <c r="F1" s="1"/>
      <c r="G1" s="1"/>
      <c r="K1" s="2" t="s">
        <v>514</v>
      </c>
    </row>
    <row r="2" ht="27.75" customHeight="1" spans="1:11">
      <c r="A2" s="27" t="s">
        <v>515</v>
      </c>
      <c r="B2" s="27"/>
      <c r="C2" s="27"/>
      <c r="D2" s="27"/>
      <c r="E2" s="27"/>
      <c r="F2" s="27"/>
      <c r="G2" s="27"/>
      <c r="H2" s="27"/>
      <c r="I2" s="27"/>
      <c r="J2" s="27"/>
      <c r="K2" s="27"/>
    </row>
    <row r="3" ht="13.5" customHeight="1" spans="1:11">
      <c r="A3" s="4" t="str">
        <f>"单位名称："&amp;"云南交通运输职业学院（云南交通技师学院云南省交通高级技工学校）"</f>
        <v>单位名称：云南交通运输职业学院（云南交通技师学院云南省交通高级技工学校）</v>
      </c>
      <c r="B3" s="5"/>
      <c r="C3" s="5"/>
      <c r="D3" s="5"/>
      <c r="E3" s="5"/>
      <c r="F3" s="5"/>
      <c r="G3" s="5"/>
      <c r="H3" s="6"/>
      <c r="I3" s="6"/>
      <c r="J3" s="6"/>
      <c r="K3" s="7" t="s">
        <v>132</v>
      </c>
    </row>
    <row r="4" ht="21.75" customHeight="1" spans="1:11">
      <c r="A4" s="8" t="s">
        <v>233</v>
      </c>
      <c r="B4" s="8" t="s">
        <v>144</v>
      </c>
      <c r="C4" s="8" t="s">
        <v>234</v>
      </c>
      <c r="D4" s="9" t="s">
        <v>145</v>
      </c>
      <c r="E4" s="9" t="s">
        <v>146</v>
      </c>
      <c r="F4" s="9" t="s">
        <v>147</v>
      </c>
      <c r="G4" s="9" t="s">
        <v>148</v>
      </c>
      <c r="H4" s="15" t="s">
        <v>31</v>
      </c>
      <c r="I4" s="10" t="s">
        <v>516</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517</v>
      </c>
      <c r="C8" s="29"/>
      <c r="D8" s="29"/>
      <c r="E8" s="29"/>
      <c r="F8" s="29"/>
      <c r="G8" s="29"/>
      <c r="H8" s="22">
        <v>6000000</v>
      </c>
      <c r="I8" s="22">
        <v>6000000</v>
      </c>
      <c r="J8" s="22"/>
      <c r="K8" s="22"/>
    </row>
    <row r="9" ht="30.65" customHeight="1" spans="1:11">
      <c r="A9" s="20" t="s">
        <v>238</v>
      </c>
      <c r="B9" s="20" t="s">
        <v>517</v>
      </c>
      <c r="C9" s="20" t="s">
        <v>46</v>
      </c>
      <c r="D9" s="20" t="s">
        <v>86</v>
      </c>
      <c r="E9" s="20" t="s">
        <v>87</v>
      </c>
      <c r="F9" s="20" t="s">
        <v>205</v>
      </c>
      <c r="G9" s="20" t="s">
        <v>206</v>
      </c>
      <c r="H9" s="22">
        <v>175000</v>
      </c>
      <c r="I9" s="22">
        <v>175000</v>
      </c>
      <c r="J9" s="22"/>
      <c r="K9" s="22"/>
    </row>
    <row r="10" ht="30.65" customHeight="1" spans="1:11">
      <c r="A10" s="20" t="s">
        <v>238</v>
      </c>
      <c r="B10" s="20" t="s">
        <v>517</v>
      </c>
      <c r="C10" s="20" t="s">
        <v>46</v>
      </c>
      <c r="D10" s="20" t="s">
        <v>86</v>
      </c>
      <c r="E10" s="20" t="s">
        <v>87</v>
      </c>
      <c r="F10" s="20" t="s">
        <v>260</v>
      </c>
      <c r="G10" s="20" t="s">
        <v>261</v>
      </c>
      <c r="H10" s="22">
        <v>180000</v>
      </c>
      <c r="I10" s="22">
        <v>180000</v>
      </c>
      <c r="J10" s="22"/>
      <c r="K10" s="22"/>
    </row>
    <row r="11" ht="30.65" customHeight="1" spans="1:11">
      <c r="A11" s="20" t="s">
        <v>238</v>
      </c>
      <c r="B11" s="20" t="s">
        <v>517</v>
      </c>
      <c r="C11" s="20" t="s">
        <v>46</v>
      </c>
      <c r="D11" s="20" t="s">
        <v>86</v>
      </c>
      <c r="E11" s="20" t="s">
        <v>87</v>
      </c>
      <c r="F11" s="20" t="s">
        <v>207</v>
      </c>
      <c r="G11" s="20" t="s">
        <v>208</v>
      </c>
      <c r="H11" s="22">
        <v>250000</v>
      </c>
      <c r="I11" s="22">
        <v>250000</v>
      </c>
      <c r="J11" s="22"/>
      <c r="K11" s="22"/>
    </row>
    <row r="12" ht="30.65" customHeight="1" spans="1:11">
      <c r="A12" s="20" t="s">
        <v>238</v>
      </c>
      <c r="B12" s="20" t="s">
        <v>517</v>
      </c>
      <c r="C12" s="20" t="s">
        <v>46</v>
      </c>
      <c r="D12" s="20" t="s">
        <v>86</v>
      </c>
      <c r="E12" s="20" t="s">
        <v>87</v>
      </c>
      <c r="F12" s="20" t="s">
        <v>242</v>
      </c>
      <c r="G12" s="20" t="s">
        <v>243</v>
      </c>
      <c r="H12" s="22">
        <v>592200</v>
      </c>
      <c r="I12" s="22">
        <v>592200</v>
      </c>
      <c r="J12" s="22"/>
      <c r="K12" s="22"/>
    </row>
    <row r="13" ht="30.65" customHeight="1" spans="1:11">
      <c r="A13" s="20" t="s">
        <v>238</v>
      </c>
      <c r="B13" s="20" t="s">
        <v>517</v>
      </c>
      <c r="C13" s="20" t="s">
        <v>46</v>
      </c>
      <c r="D13" s="20" t="s">
        <v>86</v>
      </c>
      <c r="E13" s="20" t="s">
        <v>87</v>
      </c>
      <c r="F13" s="20" t="s">
        <v>223</v>
      </c>
      <c r="G13" s="20" t="s">
        <v>224</v>
      </c>
      <c r="H13" s="22">
        <v>330000</v>
      </c>
      <c r="I13" s="22">
        <v>330000</v>
      </c>
      <c r="J13" s="22"/>
      <c r="K13" s="22"/>
    </row>
    <row r="14" ht="30.65" customHeight="1" spans="1:11">
      <c r="A14" s="20" t="s">
        <v>238</v>
      </c>
      <c r="B14" s="20" t="s">
        <v>517</v>
      </c>
      <c r="C14" s="20" t="s">
        <v>46</v>
      </c>
      <c r="D14" s="20" t="s">
        <v>86</v>
      </c>
      <c r="E14" s="20" t="s">
        <v>87</v>
      </c>
      <c r="F14" s="20" t="s">
        <v>225</v>
      </c>
      <c r="G14" s="20" t="s">
        <v>226</v>
      </c>
      <c r="H14" s="22">
        <v>1360000</v>
      </c>
      <c r="I14" s="22">
        <v>1360000</v>
      </c>
      <c r="J14" s="22"/>
      <c r="K14" s="22"/>
    </row>
    <row r="15" ht="30.65" customHeight="1" spans="1:11">
      <c r="A15" s="20" t="s">
        <v>238</v>
      </c>
      <c r="B15" s="20" t="s">
        <v>517</v>
      </c>
      <c r="C15" s="20" t="s">
        <v>46</v>
      </c>
      <c r="D15" s="20" t="s">
        <v>86</v>
      </c>
      <c r="E15" s="20" t="s">
        <v>87</v>
      </c>
      <c r="F15" s="20" t="s">
        <v>248</v>
      </c>
      <c r="G15" s="20" t="s">
        <v>249</v>
      </c>
      <c r="H15" s="22">
        <v>2592800</v>
      </c>
      <c r="I15" s="22">
        <v>2592800</v>
      </c>
      <c r="J15" s="22"/>
      <c r="K15" s="22"/>
    </row>
    <row r="16" ht="30.65" customHeight="1" spans="1:11">
      <c r="A16" s="20" t="s">
        <v>238</v>
      </c>
      <c r="B16" s="20" t="s">
        <v>517</v>
      </c>
      <c r="C16" s="20" t="s">
        <v>46</v>
      </c>
      <c r="D16" s="20" t="s">
        <v>86</v>
      </c>
      <c r="E16" s="20" t="s">
        <v>87</v>
      </c>
      <c r="F16" s="20" t="s">
        <v>264</v>
      </c>
      <c r="G16" s="20" t="s">
        <v>265</v>
      </c>
      <c r="H16" s="22">
        <v>520000</v>
      </c>
      <c r="I16" s="22">
        <v>520000</v>
      </c>
      <c r="J16" s="22"/>
      <c r="K16" s="22"/>
    </row>
    <row r="17" ht="30.65" customHeight="1" spans="1:11">
      <c r="A17" s="23"/>
      <c r="B17" s="20" t="s">
        <v>518</v>
      </c>
      <c r="C17" s="23"/>
      <c r="D17" s="23"/>
      <c r="E17" s="23"/>
      <c r="F17" s="23"/>
      <c r="G17" s="23"/>
      <c r="H17" s="22">
        <v>13140000</v>
      </c>
      <c r="I17" s="22">
        <v>13140000</v>
      </c>
      <c r="J17" s="22"/>
      <c r="K17" s="22"/>
    </row>
    <row r="18" ht="30.65" customHeight="1" spans="1:11">
      <c r="A18" s="20" t="s">
        <v>238</v>
      </c>
      <c r="B18" s="20" t="s">
        <v>518</v>
      </c>
      <c r="C18" s="20" t="s">
        <v>46</v>
      </c>
      <c r="D18" s="20" t="s">
        <v>66</v>
      </c>
      <c r="E18" s="20" t="s">
        <v>67</v>
      </c>
      <c r="F18" s="20" t="s">
        <v>281</v>
      </c>
      <c r="G18" s="20" t="s">
        <v>282</v>
      </c>
      <c r="H18" s="22">
        <v>13140000</v>
      </c>
      <c r="I18" s="22">
        <v>13140000</v>
      </c>
      <c r="J18" s="22"/>
      <c r="K18" s="22"/>
    </row>
    <row r="19" ht="30.65" customHeight="1" spans="1:11">
      <c r="A19" s="23"/>
      <c r="B19" s="20" t="s">
        <v>519</v>
      </c>
      <c r="C19" s="23"/>
      <c r="D19" s="23"/>
      <c r="E19" s="23"/>
      <c r="F19" s="23"/>
      <c r="G19" s="23"/>
      <c r="H19" s="22">
        <v>9116000</v>
      </c>
      <c r="I19" s="22">
        <v>9116000</v>
      </c>
      <c r="J19" s="22"/>
      <c r="K19" s="22"/>
    </row>
    <row r="20" ht="30.65" customHeight="1" spans="1:11">
      <c r="A20" s="20" t="s">
        <v>238</v>
      </c>
      <c r="B20" s="20" t="s">
        <v>519</v>
      </c>
      <c r="C20" s="20" t="s">
        <v>46</v>
      </c>
      <c r="D20" s="20" t="s">
        <v>64</v>
      </c>
      <c r="E20" s="20" t="s">
        <v>65</v>
      </c>
      <c r="F20" s="20" t="s">
        <v>520</v>
      </c>
      <c r="G20" s="20" t="s">
        <v>521</v>
      </c>
      <c r="H20" s="22">
        <v>300000</v>
      </c>
      <c r="I20" s="22">
        <v>300000</v>
      </c>
      <c r="J20" s="22"/>
      <c r="K20" s="22"/>
    </row>
    <row r="21" ht="30.65" customHeight="1" spans="1:11">
      <c r="A21" s="20" t="s">
        <v>238</v>
      </c>
      <c r="B21" s="20" t="s">
        <v>519</v>
      </c>
      <c r="C21" s="20" t="s">
        <v>46</v>
      </c>
      <c r="D21" s="20" t="s">
        <v>64</v>
      </c>
      <c r="E21" s="20" t="s">
        <v>65</v>
      </c>
      <c r="F21" s="20" t="s">
        <v>205</v>
      </c>
      <c r="G21" s="20" t="s">
        <v>206</v>
      </c>
      <c r="H21" s="22">
        <v>351910</v>
      </c>
      <c r="I21" s="22">
        <v>351910</v>
      </c>
      <c r="J21" s="22"/>
      <c r="K21" s="22"/>
    </row>
    <row r="22" ht="30.65" customHeight="1" spans="1:11">
      <c r="A22" s="20" t="s">
        <v>238</v>
      </c>
      <c r="B22" s="20" t="s">
        <v>519</v>
      </c>
      <c r="C22" s="20" t="s">
        <v>46</v>
      </c>
      <c r="D22" s="20" t="s">
        <v>64</v>
      </c>
      <c r="E22" s="20" t="s">
        <v>65</v>
      </c>
      <c r="F22" s="20" t="s">
        <v>260</v>
      </c>
      <c r="G22" s="20" t="s">
        <v>261</v>
      </c>
      <c r="H22" s="22">
        <v>400000</v>
      </c>
      <c r="I22" s="22">
        <v>400000</v>
      </c>
      <c r="J22" s="22"/>
      <c r="K22" s="22"/>
    </row>
    <row r="23" ht="30.65" customHeight="1" spans="1:11">
      <c r="A23" s="20" t="s">
        <v>238</v>
      </c>
      <c r="B23" s="20" t="s">
        <v>519</v>
      </c>
      <c r="C23" s="20" t="s">
        <v>46</v>
      </c>
      <c r="D23" s="20" t="s">
        <v>64</v>
      </c>
      <c r="E23" s="20" t="s">
        <v>65</v>
      </c>
      <c r="F23" s="20" t="s">
        <v>207</v>
      </c>
      <c r="G23" s="20" t="s">
        <v>208</v>
      </c>
      <c r="H23" s="22">
        <v>350000</v>
      </c>
      <c r="I23" s="22">
        <v>350000</v>
      </c>
      <c r="J23" s="22"/>
      <c r="K23" s="22"/>
    </row>
    <row r="24" ht="30.65" customHeight="1" spans="1:11">
      <c r="A24" s="20" t="s">
        <v>238</v>
      </c>
      <c r="B24" s="20" t="s">
        <v>519</v>
      </c>
      <c r="C24" s="20" t="s">
        <v>46</v>
      </c>
      <c r="D24" s="20" t="s">
        <v>64</v>
      </c>
      <c r="E24" s="20" t="s">
        <v>65</v>
      </c>
      <c r="F24" s="20" t="s">
        <v>223</v>
      </c>
      <c r="G24" s="20" t="s">
        <v>224</v>
      </c>
      <c r="H24" s="22">
        <v>2000000</v>
      </c>
      <c r="I24" s="22">
        <v>2000000</v>
      </c>
      <c r="J24" s="22"/>
      <c r="K24" s="22"/>
    </row>
    <row r="25" ht="30.65" customHeight="1" spans="1:11">
      <c r="A25" s="20" t="s">
        <v>238</v>
      </c>
      <c r="B25" s="20" t="s">
        <v>519</v>
      </c>
      <c r="C25" s="20" t="s">
        <v>46</v>
      </c>
      <c r="D25" s="20" t="s">
        <v>64</v>
      </c>
      <c r="E25" s="20" t="s">
        <v>65</v>
      </c>
      <c r="F25" s="20" t="s">
        <v>225</v>
      </c>
      <c r="G25" s="20" t="s">
        <v>226</v>
      </c>
      <c r="H25" s="22">
        <v>1050000</v>
      </c>
      <c r="I25" s="22">
        <v>1050000</v>
      </c>
      <c r="J25" s="22"/>
      <c r="K25" s="22"/>
    </row>
    <row r="26" ht="30.65" customHeight="1" spans="1:11">
      <c r="A26" s="20" t="s">
        <v>238</v>
      </c>
      <c r="B26" s="20" t="s">
        <v>519</v>
      </c>
      <c r="C26" s="20" t="s">
        <v>46</v>
      </c>
      <c r="D26" s="20" t="s">
        <v>64</v>
      </c>
      <c r="E26" s="20" t="s">
        <v>65</v>
      </c>
      <c r="F26" s="20" t="s">
        <v>187</v>
      </c>
      <c r="G26" s="20" t="s">
        <v>188</v>
      </c>
      <c r="H26" s="22">
        <v>3867100</v>
      </c>
      <c r="I26" s="22">
        <v>3867100</v>
      </c>
      <c r="J26" s="22"/>
      <c r="K26" s="22"/>
    </row>
    <row r="27" ht="30.65" customHeight="1" spans="1:11">
      <c r="A27" s="20" t="s">
        <v>238</v>
      </c>
      <c r="B27" s="20" t="s">
        <v>519</v>
      </c>
      <c r="C27" s="20" t="s">
        <v>46</v>
      </c>
      <c r="D27" s="20" t="s">
        <v>64</v>
      </c>
      <c r="E27" s="20" t="s">
        <v>65</v>
      </c>
      <c r="F27" s="20" t="s">
        <v>248</v>
      </c>
      <c r="G27" s="20" t="s">
        <v>249</v>
      </c>
      <c r="H27" s="22">
        <v>426990</v>
      </c>
      <c r="I27" s="22">
        <v>426990</v>
      </c>
      <c r="J27" s="22"/>
      <c r="K27" s="22"/>
    </row>
    <row r="28" ht="30.65" customHeight="1" spans="1:11">
      <c r="A28" s="20" t="s">
        <v>238</v>
      </c>
      <c r="B28" s="20" t="s">
        <v>519</v>
      </c>
      <c r="C28" s="20" t="s">
        <v>46</v>
      </c>
      <c r="D28" s="20" t="s">
        <v>64</v>
      </c>
      <c r="E28" s="20" t="s">
        <v>65</v>
      </c>
      <c r="F28" s="20" t="s">
        <v>264</v>
      </c>
      <c r="G28" s="20" t="s">
        <v>265</v>
      </c>
      <c r="H28" s="22">
        <v>370000</v>
      </c>
      <c r="I28" s="22">
        <v>370000</v>
      </c>
      <c r="J28" s="22"/>
      <c r="K28" s="22"/>
    </row>
    <row r="29" ht="30.65" customHeight="1" spans="1:11">
      <c r="A29" s="23"/>
      <c r="B29" s="20" t="s">
        <v>522</v>
      </c>
      <c r="C29" s="23"/>
      <c r="D29" s="23"/>
      <c r="E29" s="23"/>
      <c r="F29" s="23"/>
      <c r="G29" s="23"/>
      <c r="H29" s="22">
        <v>16401800</v>
      </c>
      <c r="I29" s="22">
        <v>16401800</v>
      </c>
      <c r="J29" s="22"/>
      <c r="K29" s="22"/>
    </row>
    <row r="30" ht="30.65" customHeight="1" spans="1:11">
      <c r="A30" s="20" t="s">
        <v>238</v>
      </c>
      <c r="B30" s="20" t="s">
        <v>522</v>
      </c>
      <c r="C30" s="20" t="s">
        <v>46</v>
      </c>
      <c r="D30" s="20" t="s">
        <v>66</v>
      </c>
      <c r="E30" s="20" t="s">
        <v>67</v>
      </c>
      <c r="F30" s="20" t="s">
        <v>187</v>
      </c>
      <c r="G30" s="20" t="s">
        <v>188</v>
      </c>
      <c r="H30" s="22">
        <v>16401800</v>
      </c>
      <c r="I30" s="22">
        <v>16401800</v>
      </c>
      <c r="J30" s="22"/>
      <c r="K30" s="22"/>
    </row>
    <row r="31" ht="18.75" customHeight="1" spans="1:11">
      <c r="A31" s="30" t="s">
        <v>107</v>
      </c>
      <c r="B31" s="31"/>
      <c r="C31" s="31"/>
      <c r="D31" s="31"/>
      <c r="E31" s="31"/>
      <c r="F31" s="31"/>
      <c r="G31" s="32"/>
      <c r="H31" s="22">
        <v>44657800</v>
      </c>
      <c r="I31" s="22">
        <v>44657800</v>
      </c>
      <c r="J31" s="22"/>
      <c r="K31" s="22"/>
    </row>
  </sheetData>
  <mergeCells count="15">
    <mergeCell ref="A2:K2"/>
    <mergeCell ref="A3:G3"/>
    <mergeCell ref="I4:K4"/>
    <mergeCell ref="A31:G3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opLeftCell="A19" workbookViewId="0">
      <selection activeCell="B47" sqref="B47"/>
    </sheetView>
  </sheetViews>
  <sheetFormatPr defaultColWidth="9.14406779661017" defaultRowHeight="14.25" customHeight="1" outlineLevelCol="6"/>
  <cols>
    <col min="1" max="1" width="37.7457627118644" customWidth="1"/>
    <col min="2" max="2" width="28" customWidth="1"/>
    <col min="3" max="3" width="37.6016949152542" customWidth="1"/>
    <col min="4" max="4" width="17.0338983050847" customWidth="1"/>
    <col min="5" max="7" width="27.0338983050847" customWidth="1"/>
  </cols>
  <sheetData>
    <row r="1" ht="13.5" customHeight="1" spans="4:7">
      <c r="D1" s="1"/>
      <c r="G1" s="2" t="s">
        <v>523</v>
      </c>
    </row>
    <row r="2" ht="27.75" customHeight="1" spans="1:7">
      <c r="A2" s="3" t="s">
        <v>524</v>
      </c>
      <c r="B2" s="3"/>
      <c r="C2" s="3"/>
      <c r="D2" s="3"/>
      <c r="E2" s="3"/>
      <c r="F2" s="3"/>
      <c r="G2" s="3"/>
    </row>
    <row r="3" ht="13.5" customHeight="1" spans="1:7">
      <c r="A3" s="4" t="str">
        <f>"单位名称："&amp;"云南交通运输职业学院（云南交通技师学院云南省交通高级技工学校）"</f>
        <v>单位名称：云南交通运输职业学院（云南交通技师学院云南省交通高级技工学校）</v>
      </c>
      <c r="B3" s="5"/>
      <c r="C3" s="5"/>
      <c r="D3" s="5"/>
      <c r="E3" s="6"/>
      <c r="F3" s="6"/>
      <c r="G3" s="7" t="s">
        <v>132</v>
      </c>
    </row>
    <row r="4" ht="21.75" customHeight="1" spans="1:7">
      <c r="A4" s="8" t="s">
        <v>234</v>
      </c>
      <c r="B4" s="8" t="s">
        <v>233</v>
      </c>
      <c r="C4" s="8" t="s">
        <v>144</v>
      </c>
      <c r="D4" s="9" t="s">
        <v>525</v>
      </c>
      <c r="E4" s="10" t="s">
        <v>34</v>
      </c>
      <c r="F4" s="11"/>
      <c r="G4" s="12"/>
    </row>
    <row r="5" ht="21.75" customHeight="1" spans="1:7">
      <c r="A5" s="13"/>
      <c r="B5" s="13"/>
      <c r="C5" s="13"/>
      <c r="D5" s="14"/>
      <c r="E5" s="15" t="s">
        <v>526</v>
      </c>
      <c r="F5" s="9" t="s">
        <v>527</v>
      </c>
      <c r="G5" s="9" t="s">
        <v>528</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71216800</v>
      </c>
      <c r="F8" s="22">
        <v>71216800</v>
      </c>
      <c r="G8" s="22">
        <v>71216800</v>
      </c>
    </row>
    <row r="9" ht="29.9" customHeight="1" spans="1:7">
      <c r="A9" s="20"/>
      <c r="B9" s="20" t="s">
        <v>529</v>
      </c>
      <c r="C9" s="20" t="s">
        <v>290</v>
      </c>
      <c r="D9" s="20" t="s">
        <v>530</v>
      </c>
      <c r="E9" s="22">
        <v>500000</v>
      </c>
      <c r="F9" s="22">
        <v>500000</v>
      </c>
      <c r="G9" s="22">
        <v>500000</v>
      </c>
    </row>
    <row r="10" ht="29.9" customHeight="1" spans="1:7">
      <c r="A10" s="23"/>
      <c r="B10" s="20" t="s">
        <v>531</v>
      </c>
      <c r="C10" s="20" t="s">
        <v>279</v>
      </c>
      <c r="D10" s="20" t="s">
        <v>530</v>
      </c>
      <c r="E10" s="22">
        <v>70716800</v>
      </c>
      <c r="F10" s="22">
        <v>70716800</v>
      </c>
      <c r="G10" s="22">
        <v>70716800</v>
      </c>
    </row>
    <row r="11" ht="18.75" customHeight="1" spans="1:7">
      <c r="A11" s="24" t="s">
        <v>31</v>
      </c>
      <c r="B11" s="25" t="s">
        <v>532</v>
      </c>
      <c r="C11" s="25"/>
      <c r="D11" s="26"/>
      <c r="E11" s="22">
        <v>71216800</v>
      </c>
      <c r="F11" s="22">
        <v>71216800</v>
      </c>
      <c r="G11" s="22">
        <v>71216800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40677966102" customWidth="1"/>
    <col min="2" max="2" width="35.2796610169492" customWidth="1"/>
    <col min="3" max="19" width="16.1694915254237" customWidth="1"/>
  </cols>
  <sheetData>
    <row r="1" ht="12" customHeight="1" spans="1:18">
      <c r="A1" s="22"/>
      <c r="J1" s="153"/>
      <c r="R1" s="2" t="s">
        <v>27</v>
      </c>
    </row>
    <row r="2" ht="36" customHeight="1" spans="1:19">
      <c r="A2" s="142" t="s">
        <v>28</v>
      </c>
      <c r="B2" s="27"/>
      <c r="C2" s="27"/>
      <c r="D2" s="27"/>
      <c r="E2" s="27"/>
      <c r="F2" s="27"/>
      <c r="G2" s="27"/>
      <c r="H2" s="27"/>
      <c r="I2" s="27"/>
      <c r="J2" s="43"/>
      <c r="K2" s="27"/>
      <c r="L2" s="27"/>
      <c r="M2" s="27"/>
      <c r="N2" s="27"/>
      <c r="O2" s="27"/>
      <c r="P2" s="27"/>
      <c r="Q2" s="27"/>
      <c r="R2" s="27"/>
      <c r="S2" s="27"/>
    </row>
    <row r="3" ht="20.25" customHeight="1" spans="1:19">
      <c r="A3" s="88" t="str">
        <f>"单位名称："&amp;"云南交通运输职业学院（云南交通技师学院云南省交通高级技工学校）"</f>
        <v>单位名称：云南交通运输职业学院（云南交通技师学院云南省交通高级技工学校）</v>
      </c>
      <c r="B3" s="6"/>
      <c r="C3" s="6"/>
      <c r="D3" s="6"/>
      <c r="E3" s="6"/>
      <c r="F3" s="6"/>
      <c r="G3" s="6"/>
      <c r="H3" s="6"/>
      <c r="I3" s="6"/>
      <c r="J3" s="154"/>
      <c r="K3" s="6"/>
      <c r="L3" s="6"/>
      <c r="M3" s="6"/>
      <c r="N3" s="7"/>
      <c r="O3" s="7"/>
      <c r="P3" s="7"/>
      <c r="Q3" s="7"/>
      <c r="R3" s="7" t="s">
        <v>2</v>
      </c>
      <c r="S3" s="7" t="s">
        <v>2</v>
      </c>
    </row>
    <row r="4" ht="18.75"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18"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29.25"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4" customHeight="1" spans="1:19">
      <c r="A8" s="29" t="s">
        <v>45</v>
      </c>
      <c r="B8" s="29" t="s">
        <v>46</v>
      </c>
      <c r="C8" s="22">
        <v>431866353.17</v>
      </c>
      <c r="D8" s="116">
        <v>304975200</v>
      </c>
      <c r="E8" s="87">
        <v>225544000</v>
      </c>
      <c r="F8" s="87"/>
      <c r="G8" s="87"/>
      <c r="H8" s="87">
        <v>42280000</v>
      </c>
      <c r="I8" s="87">
        <v>37151200</v>
      </c>
      <c r="J8" s="87"/>
      <c r="K8" s="87">
        <v>9100000</v>
      </c>
      <c r="L8" s="87"/>
      <c r="M8" s="87"/>
      <c r="N8" s="87">
        <v>28051200</v>
      </c>
      <c r="O8" s="87">
        <v>126891153.17</v>
      </c>
      <c r="P8" s="87">
        <v>92090213.17</v>
      </c>
      <c r="Q8" s="87"/>
      <c r="R8" s="87"/>
      <c r="S8" s="87">
        <v>34800940</v>
      </c>
    </row>
    <row r="9" ht="16.5" customHeight="1" spans="1:19">
      <c r="A9" s="151" t="s">
        <v>31</v>
      </c>
      <c r="B9" s="152"/>
      <c r="C9" s="116">
        <v>431866353.17</v>
      </c>
      <c r="D9" s="116">
        <v>304975200</v>
      </c>
      <c r="E9" s="87">
        <v>225544000</v>
      </c>
      <c r="F9" s="87"/>
      <c r="G9" s="87"/>
      <c r="H9" s="87">
        <v>42280000</v>
      </c>
      <c r="I9" s="87">
        <v>37151200</v>
      </c>
      <c r="J9" s="87"/>
      <c r="K9" s="87">
        <v>9100000</v>
      </c>
      <c r="L9" s="87"/>
      <c r="M9" s="87"/>
      <c r="N9" s="87">
        <v>28051200</v>
      </c>
      <c r="O9" s="87">
        <v>126891153.17</v>
      </c>
      <c r="P9" s="87">
        <v>92090213.17</v>
      </c>
      <c r="Q9" s="87"/>
      <c r="R9" s="87"/>
      <c r="S9" s="87">
        <v>34800940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17" workbookViewId="0">
      <selection activeCell="N13" sqref="N13"/>
    </sheetView>
  </sheetViews>
  <sheetFormatPr defaultColWidth="9.14406779661017" defaultRowHeight="14.25" customHeight="1"/>
  <cols>
    <col min="1" max="1" width="14.2796610169492" customWidth="1"/>
    <col min="2" max="2" width="32.5762711864407" customWidth="1"/>
    <col min="3" max="6" width="18.8474576271186" customWidth="1"/>
    <col min="7" max="7" width="21.2796610169492" customWidth="1"/>
    <col min="8" max="9" width="18.8474576271186" customWidth="1"/>
    <col min="10" max="10" width="17.8474576271186" customWidth="1"/>
    <col min="11" max="15" width="18.8474576271186"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"单位名称："&amp;"云南交通运输职业学院（云南交通技师学院云南省交通高级技工学校）"</f>
        <v>单位名称：云南交通运输职业学院（云南交通技师学院云南省交通高级技工学校）</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6">
        <v>396223813.17</v>
      </c>
      <c r="D7" s="116">
        <v>307840613.17</v>
      </c>
      <c r="E7" s="116">
        <v>144579600</v>
      </c>
      <c r="F7" s="116">
        <v>163261013.17</v>
      </c>
      <c r="G7" s="87"/>
      <c r="H7" s="116"/>
      <c r="I7" s="116">
        <v>51132000</v>
      </c>
      <c r="J7" s="116">
        <v>37251200</v>
      </c>
      <c r="K7" s="116"/>
      <c r="L7" s="116">
        <v>8200000</v>
      </c>
      <c r="M7" s="87"/>
      <c r="N7" s="116"/>
      <c r="O7" s="116">
        <v>29051200</v>
      </c>
    </row>
    <row r="8" ht="20.25" customHeight="1" spans="1:15">
      <c r="A8" s="124" t="s">
        <v>62</v>
      </c>
      <c r="B8" s="124" t="s">
        <v>63</v>
      </c>
      <c r="C8" s="116">
        <v>396223813.17</v>
      </c>
      <c r="D8" s="116">
        <v>307840613.17</v>
      </c>
      <c r="E8" s="116">
        <v>144579600</v>
      </c>
      <c r="F8" s="116">
        <v>163261013.17</v>
      </c>
      <c r="G8" s="87"/>
      <c r="H8" s="116"/>
      <c r="I8" s="116">
        <v>51132000</v>
      </c>
      <c r="J8" s="116">
        <v>37251200</v>
      </c>
      <c r="K8" s="116"/>
      <c r="L8" s="116">
        <v>8200000</v>
      </c>
      <c r="M8" s="87"/>
      <c r="N8" s="116"/>
      <c r="O8" s="116">
        <v>29051200</v>
      </c>
    </row>
    <row r="9" ht="20.25" customHeight="1" spans="1:15">
      <c r="A9" s="125" t="s">
        <v>64</v>
      </c>
      <c r="B9" s="125" t="s">
        <v>65</v>
      </c>
      <c r="C9" s="116">
        <v>76887725.4</v>
      </c>
      <c r="D9" s="116">
        <v>70887725.4</v>
      </c>
      <c r="E9" s="116">
        <v>47392800</v>
      </c>
      <c r="F9" s="116">
        <v>23494925.4</v>
      </c>
      <c r="G9" s="87"/>
      <c r="H9" s="116"/>
      <c r="I9" s="116">
        <v>6000000</v>
      </c>
      <c r="J9" s="116"/>
      <c r="K9" s="116"/>
      <c r="L9" s="116"/>
      <c r="M9" s="87"/>
      <c r="N9" s="116"/>
      <c r="O9" s="116"/>
    </row>
    <row r="10" ht="20.25" customHeight="1" spans="1:15">
      <c r="A10" s="125" t="s">
        <v>66</v>
      </c>
      <c r="B10" s="125" t="s">
        <v>67</v>
      </c>
      <c r="C10" s="116">
        <v>319336087.77</v>
      </c>
      <c r="D10" s="116">
        <v>236952887.77</v>
      </c>
      <c r="E10" s="116">
        <v>97186800</v>
      </c>
      <c r="F10" s="116">
        <v>139766087.77</v>
      </c>
      <c r="G10" s="87"/>
      <c r="H10" s="116"/>
      <c r="I10" s="116">
        <v>45132000</v>
      </c>
      <c r="J10" s="116">
        <v>37251200</v>
      </c>
      <c r="K10" s="116"/>
      <c r="L10" s="116">
        <v>8200000</v>
      </c>
      <c r="M10" s="87"/>
      <c r="N10" s="116"/>
      <c r="O10" s="116">
        <v>29051200</v>
      </c>
    </row>
    <row r="11" ht="20.25" customHeight="1" spans="1:15">
      <c r="A11" s="29" t="s">
        <v>68</v>
      </c>
      <c r="B11" s="29" t="s">
        <v>69</v>
      </c>
      <c r="C11" s="116">
        <v>6000</v>
      </c>
      <c r="D11" s="116">
        <v>6000</v>
      </c>
      <c r="E11" s="116"/>
      <c r="F11" s="116">
        <v>6000</v>
      </c>
      <c r="G11" s="87"/>
      <c r="H11" s="116"/>
      <c r="I11" s="116"/>
      <c r="J11" s="116"/>
      <c r="K11" s="116"/>
      <c r="L11" s="116"/>
      <c r="M11" s="87"/>
      <c r="N11" s="116"/>
      <c r="O11" s="116"/>
    </row>
    <row r="12" ht="20.25" customHeight="1" spans="1:15">
      <c r="A12" s="124" t="s">
        <v>70</v>
      </c>
      <c r="B12" s="124" t="s">
        <v>71</v>
      </c>
      <c r="C12" s="116">
        <v>6000</v>
      </c>
      <c r="D12" s="116">
        <v>6000</v>
      </c>
      <c r="E12" s="116"/>
      <c r="F12" s="116">
        <v>6000</v>
      </c>
      <c r="G12" s="87"/>
      <c r="H12" s="116"/>
      <c r="I12" s="116"/>
      <c r="J12" s="116"/>
      <c r="K12" s="116"/>
      <c r="L12" s="116"/>
      <c r="M12" s="87"/>
      <c r="N12" s="116"/>
      <c r="O12" s="116"/>
    </row>
    <row r="13" ht="20.25" customHeight="1" spans="1:15">
      <c r="A13" s="125" t="s">
        <v>72</v>
      </c>
      <c r="B13" s="125" t="s">
        <v>73</v>
      </c>
      <c r="C13" s="116">
        <v>6000</v>
      </c>
      <c r="D13" s="116">
        <v>6000</v>
      </c>
      <c r="E13" s="116"/>
      <c r="F13" s="116">
        <v>6000</v>
      </c>
      <c r="G13" s="87"/>
      <c r="H13" s="116"/>
      <c r="I13" s="116"/>
      <c r="J13" s="116"/>
      <c r="K13" s="116"/>
      <c r="L13" s="116"/>
      <c r="M13" s="87"/>
      <c r="N13" s="116"/>
      <c r="O13" s="116"/>
    </row>
    <row r="14" ht="20.25" customHeight="1" spans="1:15">
      <c r="A14" s="29" t="s">
        <v>74</v>
      </c>
      <c r="B14" s="29" t="s">
        <v>75</v>
      </c>
      <c r="C14" s="116">
        <v>14666940</v>
      </c>
      <c r="D14" s="116">
        <v>9787600</v>
      </c>
      <c r="E14" s="116">
        <v>9747600</v>
      </c>
      <c r="F14" s="116">
        <v>40000</v>
      </c>
      <c r="G14" s="87"/>
      <c r="H14" s="116"/>
      <c r="I14" s="116">
        <v>4879340</v>
      </c>
      <c r="J14" s="116"/>
      <c r="K14" s="116"/>
      <c r="L14" s="116"/>
      <c r="M14" s="87"/>
      <c r="N14" s="116"/>
      <c r="O14" s="116"/>
    </row>
    <row r="15" ht="20.25" customHeight="1" spans="1:15">
      <c r="A15" s="124" t="s">
        <v>76</v>
      </c>
      <c r="B15" s="124" t="s">
        <v>77</v>
      </c>
      <c r="C15" s="116">
        <v>14176140</v>
      </c>
      <c r="D15" s="116">
        <v>9296800</v>
      </c>
      <c r="E15" s="116">
        <v>9296800</v>
      </c>
      <c r="F15" s="116"/>
      <c r="G15" s="87"/>
      <c r="H15" s="116"/>
      <c r="I15" s="116">
        <v>4879340</v>
      </c>
      <c r="J15" s="116"/>
      <c r="K15" s="116"/>
      <c r="L15" s="116"/>
      <c r="M15" s="87"/>
      <c r="N15" s="116"/>
      <c r="O15" s="116"/>
    </row>
    <row r="16" ht="20.25" customHeight="1" spans="1:15">
      <c r="A16" s="125" t="s">
        <v>78</v>
      </c>
      <c r="B16" s="125" t="s">
        <v>79</v>
      </c>
      <c r="C16" s="116">
        <v>230940</v>
      </c>
      <c r="D16" s="116"/>
      <c r="E16" s="116"/>
      <c r="F16" s="116"/>
      <c r="G16" s="87"/>
      <c r="H16" s="116"/>
      <c r="I16" s="116">
        <v>230940</v>
      </c>
      <c r="J16" s="116"/>
      <c r="K16" s="116"/>
      <c r="L16" s="116"/>
      <c r="M16" s="87"/>
      <c r="N16" s="116"/>
      <c r="O16" s="116"/>
    </row>
    <row r="17" ht="20.25" customHeight="1" spans="1:15">
      <c r="A17" s="125" t="s">
        <v>80</v>
      </c>
      <c r="B17" s="125" t="s">
        <v>81</v>
      </c>
      <c r="C17" s="116">
        <v>9296800</v>
      </c>
      <c r="D17" s="116">
        <v>9296800</v>
      </c>
      <c r="E17" s="116">
        <v>9296800</v>
      </c>
      <c r="F17" s="116"/>
      <c r="G17" s="87"/>
      <c r="H17" s="116"/>
      <c r="I17" s="116"/>
      <c r="J17" s="116"/>
      <c r="K17" s="116"/>
      <c r="L17" s="116"/>
      <c r="M17" s="87"/>
      <c r="N17" s="116"/>
      <c r="O17" s="116"/>
    </row>
    <row r="18" ht="20.25" customHeight="1" spans="1:15">
      <c r="A18" s="125" t="s">
        <v>82</v>
      </c>
      <c r="B18" s="125" t="s">
        <v>83</v>
      </c>
      <c r="C18" s="116">
        <v>4648400</v>
      </c>
      <c r="D18" s="116"/>
      <c r="E18" s="116"/>
      <c r="F18" s="116"/>
      <c r="G18" s="87"/>
      <c r="H18" s="116"/>
      <c r="I18" s="116">
        <v>4648400</v>
      </c>
      <c r="J18" s="116"/>
      <c r="K18" s="116"/>
      <c r="L18" s="116"/>
      <c r="M18" s="87"/>
      <c r="N18" s="116"/>
      <c r="O18" s="116"/>
    </row>
    <row r="19" ht="20.25" customHeight="1" spans="1:15">
      <c r="A19" s="124" t="s">
        <v>84</v>
      </c>
      <c r="B19" s="124" t="s">
        <v>85</v>
      </c>
      <c r="C19" s="116">
        <v>40000</v>
      </c>
      <c r="D19" s="116">
        <v>40000</v>
      </c>
      <c r="E19" s="116"/>
      <c r="F19" s="116">
        <v>40000</v>
      </c>
      <c r="G19" s="87"/>
      <c r="H19" s="116"/>
      <c r="I19" s="116"/>
      <c r="J19" s="116"/>
      <c r="K19" s="116"/>
      <c r="L19" s="116"/>
      <c r="M19" s="87"/>
      <c r="N19" s="116"/>
      <c r="O19" s="116"/>
    </row>
    <row r="20" ht="20.25" customHeight="1" spans="1:15">
      <c r="A20" s="125" t="s">
        <v>86</v>
      </c>
      <c r="B20" s="125" t="s">
        <v>87</v>
      </c>
      <c r="C20" s="116">
        <v>40000</v>
      </c>
      <c r="D20" s="116">
        <v>40000</v>
      </c>
      <c r="E20" s="116"/>
      <c r="F20" s="116">
        <v>40000</v>
      </c>
      <c r="G20" s="87"/>
      <c r="H20" s="116"/>
      <c r="I20" s="116"/>
      <c r="J20" s="116"/>
      <c r="K20" s="116"/>
      <c r="L20" s="116"/>
      <c r="M20" s="87"/>
      <c r="N20" s="116"/>
      <c r="O20" s="116"/>
    </row>
    <row r="21" ht="20.25" customHeight="1" spans="1:15">
      <c r="A21" s="124" t="s">
        <v>88</v>
      </c>
      <c r="B21" s="124" t="s">
        <v>89</v>
      </c>
      <c r="C21" s="116">
        <v>450800</v>
      </c>
      <c r="D21" s="116">
        <v>450800</v>
      </c>
      <c r="E21" s="116">
        <v>450800</v>
      </c>
      <c r="F21" s="116"/>
      <c r="G21" s="87"/>
      <c r="H21" s="116"/>
      <c r="I21" s="116"/>
      <c r="J21" s="116"/>
      <c r="K21" s="116"/>
      <c r="L21" s="116"/>
      <c r="M21" s="87"/>
      <c r="N21" s="116"/>
      <c r="O21" s="116"/>
    </row>
    <row r="22" ht="20.25" customHeight="1" spans="1:15">
      <c r="A22" s="125" t="s">
        <v>90</v>
      </c>
      <c r="B22" s="125" t="s">
        <v>89</v>
      </c>
      <c r="C22" s="116">
        <v>450800</v>
      </c>
      <c r="D22" s="116">
        <v>450800</v>
      </c>
      <c r="E22" s="116">
        <v>450800</v>
      </c>
      <c r="F22" s="116"/>
      <c r="G22" s="87"/>
      <c r="H22" s="116"/>
      <c r="I22" s="116"/>
      <c r="J22" s="116"/>
      <c r="K22" s="116"/>
      <c r="L22" s="116"/>
      <c r="M22" s="87"/>
      <c r="N22" s="116"/>
      <c r="O22" s="116"/>
    </row>
    <row r="23" ht="20.25" customHeight="1" spans="1:15">
      <c r="A23" s="29" t="s">
        <v>91</v>
      </c>
      <c r="B23" s="29" t="s">
        <v>92</v>
      </c>
      <c r="C23" s="116">
        <v>9692400</v>
      </c>
      <c r="D23" s="116"/>
      <c r="E23" s="116"/>
      <c r="F23" s="116"/>
      <c r="G23" s="87"/>
      <c r="H23" s="116"/>
      <c r="I23" s="116">
        <v>9692400</v>
      </c>
      <c r="J23" s="116"/>
      <c r="K23" s="116"/>
      <c r="L23" s="116"/>
      <c r="M23" s="87"/>
      <c r="N23" s="116"/>
      <c r="O23" s="116"/>
    </row>
    <row r="24" ht="20.25" customHeight="1" spans="1:15">
      <c r="A24" s="124" t="s">
        <v>93</v>
      </c>
      <c r="B24" s="124" t="s">
        <v>94</v>
      </c>
      <c r="C24" s="116">
        <v>9692400</v>
      </c>
      <c r="D24" s="116"/>
      <c r="E24" s="116"/>
      <c r="F24" s="116"/>
      <c r="G24" s="87"/>
      <c r="H24" s="116"/>
      <c r="I24" s="116">
        <v>9692400</v>
      </c>
      <c r="J24" s="116"/>
      <c r="K24" s="116"/>
      <c r="L24" s="116"/>
      <c r="M24" s="87"/>
      <c r="N24" s="116"/>
      <c r="O24" s="116"/>
    </row>
    <row r="25" ht="20.25" customHeight="1" spans="1:15">
      <c r="A25" s="125" t="s">
        <v>95</v>
      </c>
      <c r="B25" s="125" t="s">
        <v>96</v>
      </c>
      <c r="C25" s="116">
        <v>5094400</v>
      </c>
      <c r="D25" s="116"/>
      <c r="E25" s="116"/>
      <c r="F25" s="116"/>
      <c r="G25" s="87"/>
      <c r="H25" s="116"/>
      <c r="I25" s="116">
        <v>5094400</v>
      </c>
      <c r="J25" s="116"/>
      <c r="K25" s="116"/>
      <c r="L25" s="116"/>
      <c r="M25" s="87"/>
      <c r="N25" s="116"/>
      <c r="O25" s="116"/>
    </row>
    <row r="26" ht="20.25" customHeight="1" spans="1:15">
      <c r="A26" s="125" t="s">
        <v>97</v>
      </c>
      <c r="B26" s="125" t="s">
        <v>98</v>
      </c>
      <c r="C26" s="116">
        <v>4225600</v>
      </c>
      <c r="D26" s="116"/>
      <c r="E26" s="116"/>
      <c r="F26" s="116"/>
      <c r="G26" s="87"/>
      <c r="H26" s="116"/>
      <c r="I26" s="116">
        <v>4225600</v>
      </c>
      <c r="J26" s="116"/>
      <c r="K26" s="116"/>
      <c r="L26" s="116"/>
      <c r="M26" s="87"/>
      <c r="N26" s="116"/>
      <c r="O26" s="116"/>
    </row>
    <row r="27" ht="20.25" customHeight="1" spans="1:15">
      <c r="A27" s="125" t="s">
        <v>99</v>
      </c>
      <c r="B27" s="125" t="s">
        <v>100</v>
      </c>
      <c r="C27" s="116">
        <v>372400</v>
      </c>
      <c r="D27" s="116"/>
      <c r="E27" s="116"/>
      <c r="F27" s="116"/>
      <c r="G27" s="87"/>
      <c r="H27" s="116"/>
      <c r="I27" s="116">
        <v>372400</v>
      </c>
      <c r="J27" s="116"/>
      <c r="K27" s="116"/>
      <c r="L27" s="116"/>
      <c r="M27" s="87"/>
      <c r="N27" s="116"/>
      <c r="O27" s="116"/>
    </row>
    <row r="28" ht="20.25" customHeight="1" spans="1:15">
      <c r="A28" s="29" t="s">
        <v>101</v>
      </c>
      <c r="B28" s="29" t="s">
        <v>102</v>
      </c>
      <c r="C28" s="116">
        <v>11277200</v>
      </c>
      <c r="D28" s="116"/>
      <c r="E28" s="116"/>
      <c r="F28" s="116"/>
      <c r="G28" s="87"/>
      <c r="H28" s="116"/>
      <c r="I28" s="116">
        <v>10277200</v>
      </c>
      <c r="J28" s="116">
        <v>1000000</v>
      </c>
      <c r="K28" s="116"/>
      <c r="L28" s="116">
        <v>1000000</v>
      </c>
      <c r="M28" s="87"/>
      <c r="N28" s="116"/>
      <c r="O28" s="116"/>
    </row>
    <row r="29" ht="20.25" customHeight="1" spans="1:15">
      <c r="A29" s="124" t="s">
        <v>103</v>
      </c>
      <c r="B29" s="124" t="s">
        <v>104</v>
      </c>
      <c r="C29" s="116">
        <v>11277200</v>
      </c>
      <c r="D29" s="116"/>
      <c r="E29" s="116"/>
      <c r="F29" s="116"/>
      <c r="G29" s="87"/>
      <c r="H29" s="116"/>
      <c r="I29" s="116">
        <v>10277200</v>
      </c>
      <c r="J29" s="116">
        <v>1000000</v>
      </c>
      <c r="K29" s="116"/>
      <c r="L29" s="116">
        <v>1000000</v>
      </c>
      <c r="M29" s="87"/>
      <c r="N29" s="116"/>
      <c r="O29" s="116"/>
    </row>
    <row r="30" ht="20.25" customHeight="1" spans="1:15">
      <c r="A30" s="125" t="s">
        <v>105</v>
      </c>
      <c r="B30" s="125" t="s">
        <v>106</v>
      </c>
      <c r="C30" s="116">
        <v>11277200</v>
      </c>
      <c r="D30" s="116"/>
      <c r="E30" s="116"/>
      <c r="F30" s="116"/>
      <c r="G30" s="87"/>
      <c r="H30" s="116"/>
      <c r="I30" s="116">
        <v>10277200</v>
      </c>
      <c r="J30" s="116">
        <v>1000000</v>
      </c>
      <c r="K30" s="116"/>
      <c r="L30" s="116">
        <v>1000000</v>
      </c>
      <c r="M30" s="87"/>
      <c r="N30" s="116"/>
      <c r="O30" s="116"/>
    </row>
    <row r="31" ht="17.25" customHeight="1" spans="1:15">
      <c r="A31" s="100" t="s">
        <v>107</v>
      </c>
      <c r="B31" s="101" t="s">
        <v>107</v>
      </c>
      <c r="C31" s="116">
        <v>431866353.17</v>
      </c>
      <c r="D31" s="116">
        <v>317634213.17</v>
      </c>
      <c r="E31" s="116">
        <v>154327200</v>
      </c>
      <c r="F31" s="116">
        <v>163307013.17</v>
      </c>
      <c r="G31" s="87"/>
      <c r="H31" s="116"/>
      <c r="I31" s="116">
        <v>75980940</v>
      </c>
      <c r="J31" s="116">
        <v>38251200</v>
      </c>
      <c r="K31" s="116"/>
      <c r="L31" s="116">
        <v>9200000</v>
      </c>
      <c r="M31" s="87"/>
      <c r="N31" s="116"/>
      <c r="O31" s="116">
        <v>29051200</v>
      </c>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406779661017" defaultRowHeight="14.25" customHeight="1" outlineLevelCol="3"/>
  <cols>
    <col min="1" max="1" width="49.2796610169492" customWidth="1"/>
    <col min="2" max="2" width="43.3135593220339" customWidth="1"/>
    <col min="3" max="3" width="48.5762711864407" customWidth="1"/>
    <col min="4" max="4" width="41.1694915254237" customWidth="1"/>
  </cols>
  <sheetData>
    <row r="1" customHeight="1" spans="4:4">
      <c r="D1" s="95" t="s">
        <v>108</v>
      </c>
    </row>
    <row r="2" ht="31.5" customHeight="1" spans="1:4">
      <c r="A2" s="42" t="s">
        <v>109</v>
      </c>
      <c r="B2" s="128"/>
      <c r="C2" s="128"/>
      <c r="D2" s="128"/>
    </row>
    <row r="3" ht="17.25" customHeight="1" spans="1:4">
      <c r="A3" s="4" t="str">
        <f>"单位名称："&amp;"云南交通运输职业学院（云南交通技师学院云南省交通高级技工学校）"</f>
        <v>单位名称：云南交通运输职业学院（云南交通技师学院云南省交通高级技工学校）</v>
      </c>
      <c r="B3" s="129"/>
      <c r="C3" s="129"/>
      <c r="D3" s="96" t="s">
        <v>2</v>
      </c>
    </row>
    <row r="4" ht="24.65" customHeight="1" spans="1:4">
      <c r="A4" s="10" t="s">
        <v>3</v>
      </c>
      <c r="B4" s="12"/>
      <c r="C4" s="10" t="s">
        <v>4</v>
      </c>
      <c r="D4" s="12"/>
    </row>
    <row r="5" ht="15.65" customHeight="1" spans="1:4">
      <c r="A5" s="15" t="s">
        <v>5</v>
      </c>
      <c r="B5" s="130" t="s">
        <v>6</v>
      </c>
      <c r="C5" s="15" t="s">
        <v>110</v>
      </c>
      <c r="D5" s="130" t="s">
        <v>6</v>
      </c>
    </row>
    <row r="6" ht="14.15" customHeight="1" spans="1:4">
      <c r="A6" s="18"/>
      <c r="B6" s="17"/>
      <c r="C6" s="18"/>
      <c r="D6" s="17"/>
    </row>
    <row r="7" ht="29.15" customHeight="1" spans="1:4">
      <c r="A7" s="131" t="s">
        <v>111</v>
      </c>
      <c r="B7" s="132">
        <v>225544000</v>
      </c>
      <c r="C7" s="133" t="s">
        <v>112</v>
      </c>
      <c r="D7" s="132">
        <v>317634213.17</v>
      </c>
    </row>
    <row r="8" ht="29.15" customHeight="1" spans="1:4">
      <c r="A8" s="134" t="s">
        <v>113</v>
      </c>
      <c r="B8" s="87">
        <v>225544000</v>
      </c>
      <c r="C8" s="23" t="str">
        <f>"（一）"&amp;"教育支出"</f>
        <v>（一）教育支出</v>
      </c>
      <c r="D8" s="87">
        <v>307840613.17</v>
      </c>
    </row>
    <row r="9" ht="29.15" customHeight="1" spans="1:4">
      <c r="A9" s="134" t="s">
        <v>114</v>
      </c>
      <c r="B9" s="87"/>
      <c r="C9" s="23" t="str">
        <f>"（二）"&amp;"科学技术支出"</f>
        <v>（二）科学技术支出</v>
      </c>
      <c r="D9" s="87">
        <v>6000</v>
      </c>
    </row>
    <row r="10" ht="29.15" customHeight="1" spans="1:4">
      <c r="A10" s="134" t="s">
        <v>115</v>
      </c>
      <c r="B10" s="87"/>
      <c r="C10" s="23" t="str">
        <f>"（三）"&amp;"社会保障和就业支出"</f>
        <v>（三）社会保障和就业支出</v>
      </c>
      <c r="D10" s="87">
        <v>9787600</v>
      </c>
    </row>
    <row r="11" ht="29.15" customHeight="1" spans="1:4">
      <c r="A11" s="135" t="s">
        <v>116</v>
      </c>
      <c r="B11" s="136">
        <v>92090213.17</v>
      </c>
      <c r="C11" s="23" t="str">
        <f>"（四）"&amp;"卫生健康支出"</f>
        <v>（四）卫生健康支出</v>
      </c>
      <c r="D11" s="87"/>
    </row>
    <row r="12" ht="29.15" customHeight="1" spans="1:4">
      <c r="A12" s="134" t="s">
        <v>113</v>
      </c>
      <c r="B12" s="116">
        <v>92090213.17</v>
      </c>
      <c r="C12" s="23" t="str">
        <f>"（五）"&amp;"住房保障支出"</f>
        <v>（五）住房保障支出</v>
      </c>
      <c r="D12" s="87"/>
    </row>
    <row r="13" ht="29.15" customHeight="1" spans="1:4">
      <c r="A13" s="137" t="s">
        <v>114</v>
      </c>
      <c r="B13" s="116"/>
      <c r="C13" s="138"/>
      <c r="D13" s="136"/>
    </row>
    <row r="14" ht="29.15" customHeight="1" spans="1:4">
      <c r="A14" s="137" t="s">
        <v>115</v>
      </c>
      <c r="B14" s="136"/>
      <c r="C14" s="138"/>
      <c r="D14" s="136"/>
    </row>
    <row r="15" ht="29.15" customHeight="1" spans="1:4">
      <c r="A15" s="139"/>
      <c r="B15" s="136"/>
      <c r="C15" s="140" t="s">
        <v>117</v>
      </c>
      <c r="D15" s="136"/>
    </row>
    <row r="16" ht="29.15" customHeight="1" spans="1:4">
      <c r="A16" s="139" t="s">
        <v>118</v>
      </c>
      <c r="B16" s="136">
        <v>317634213.17</v>
      </c>
      <c r="C16" s="138" t="s">
        <v>26</v>
      </c>
      <c r="D16" s="136">
        <v>317634213.17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A1" sqref="A1"/>
    </sheetView>
  </sheetViews>
  <sheetFormatPr defaultColWidth="9.14406779661017" defaultRowHeight="14.25" customHeight="1" outlineLevelCol="6"/>
  <cols>
    <col min="1" max="1" width="20.1440677966102" customWidth="1"/>
    <col min="2" max="2" width="37.3135593220339" customWidth="1"/>
    <col min="3" max="3" width="24.2796610169492" customWidth="1"/>
    <col min="4" max="6" width="25.0338983050847" customWidth="1"/>
    <col min="7" max="7" width="24.2796610169492" customWidth="1"/>
  </cols>
  <sheetData>
    <row r="1" ht="12" customHeight="1" spans="4:7">
      <c r="D1" s="108"/>
      <c r="F1" s="52"/>
      <c r="G1" s="52" t="s">
        <v>119</v>
      </c>
    </row>
    <row r="2" ht="39" customHeight="1" spans="1:7">
      <c r="A2" s="3" t="s">
        <v>120</v>
      </c>
      <c r="B2" s="3"/>
      <c r="C2" s="3"/>
      <c r="D2" s="3"/>
      <c r="E2" s="3"/>
      <c r="F2" s="3"/>
      <c r="G2" s="3"/>
    </row>
    <row r="3" ht="18" customHeight="1" spans="1:7">
      <c r="A3" s="4" t="str">
        <f>"单位名称："&amp;"云南交通运输职业学院（云南交通技师学院云南省交通高级技工学校）"</f>
        <v>单位名称：云南交通运输职业学院（云南交通技师学院云南省交通高级技工学校）</v>
      </c>
      <c r="F3" s="99"/>
      <c r="G3" s="99" t="s">
        <v>2</v>
      </c>
    </row>
    <row r="4" ht="20.25" customHeight="1" spans="1:7">
      <c r="A4" s="118" t="s">
        <v>121</v>
      </c>
      <c r="B4" s="119"/>
      <c r="C4" s="120" t="s">
        <v>31</v>
      </c>
      <c r="D4" s="11" t="s">
        <v>58</v>
      </c>
      <c r="E4" s="11"/>
      <c r="F4" s="12"/>
      <c r="G4" s="120" t="s">
        <v>59</v>
      </c>
    </row>
    <row r="5" ht="20.25" customHeight="1" spans="1:7">
      <c r="A5" s="121" t="s">
        <v>49</v>
      </c>
      <c r="B5" s="122" t="s">
        <v>50</v>
      </c>
      <c r="C5" s="89"/>
      <c r="D5" s="89" t="s">
        <v>33</v>
      </c>
      <c r="E5" s="89" t="s">
        <v>122</v>
      </c>
      <c r="F5" s="89" t="s">
        <v>123</v>
      </c>
      <c r="G5" s="89"/>
    </row>
    <row r="6" ht="13.5" customHeight="1" spans="1:7">
      <c r="A6" s="123" t="s">
        <v>124</v>
      </c>
      <c r="B6" s="123" t="s">
        <v>125</v>
      </c>
      <c r="C6" s="123" t="s">
        <v>126</v>
      </c>
      <c r="D6" s="59"/>
      <c r="E6" s="123" t="s">
        <v>127</v>
      </c>
      <c r="F6" s="123" t="s">
        <v>128</v>
      </c>
      <c r="G6" s="123" t="s">
        <v>129</v>
      </c>
    </row>
    <row r="7" ht="18" customHeight="1" spans="1:7">
      <c r="A7" s="29" t="s">
        <v>60</v>
      </c>
      <c r="B7" s="29" t="s">
        <v>61</v>
      </c>
      <c r="C7" s="22">
        <v>215796400</v>
      </c>
      <c r="D7" s="22">
        <v>144579600</v>
      </c>
      <c r="E7" s="22">
        <v>130256800</v>
      </c>
      <c r="F7" s="22">
        <v>14322800</v>
      </c>
      <c r="G7" s="22">
        <v>71216800</v>
      </c>
    </row>
    <row r="8" ht="18" customHeight="1" spans="1:7">
      <c r="A8" s="29" t="s">
        <v>62</v>
      </c>
      <c r="B8" s="124" t="s">
        <v>63</v>
      </c>
      <c r="C8" s="22">
        <v>215796400</v>
      </c>
      <c r="D8" s="22">
        <v>144579600</v>
      </c>
      <c r="E8" s="22">
        <v>130256800</v>
      </c>
      <c r="F8" s="22">
        <v>14322800</v>
      </c>
      <c r="G8" s="22">
        <v>71216800</v>
      </c>
    </row>
    <row r="9" ht="18" customHeight="1" spans="1:7">
      <c r="A9" s="29" t="s">
        <v>64</v>
      </c>
      <c r="B9" s="125" t="s">
        <v>65</v>
      </c>
      <c r="C9" s="22">
        <v>69598000</v>
      </c>
      <c r="D9" s="22">
        <v>47392800</v>
      </c>
      <c r="E9" s="22">
        <v>47042800</v>
      </c>
      <c r="F9" s="22">
        <v>350000</v>
      </c>
      <c r="G9" s="22">
        <v>22205200</v>
      </c>
    </row>
    <row r="10" ht="18" customHeight="1" spans="1:7">
      <c r="A10" s="29" t="s">
        <v>66</v>
      </c>
      <c r="B10" s="125" t="s">
        <v>67</v>
      </c>
      <c r="C10" s="22">
        <v>146198400</v>
      </c>
      <c r="D10" s="22">
        <v>97186800</v>
      </c>
      <c r="E10" s="22">
        <v>83214000</v>
      </c>
      <c r="F10" s="22">
        <v>13972800</v>
      </c>
      <c r="G10" s="22">
        <v>49011600</v>
      </c>
    </row>
    <row r="11" ht="18" customHeight="1" spans="1:7">
      <c r="A11" s="29" t="s">
        <v>74</v>
      </c>
      <c r="B11" s="29" t="s">
        <v>75</v>
      </c>
      <c r="C11" s="22">
        <v>9747600</v>
      </c>
      <c r="D11" s="22">
        <v>9747600</v>
      </c>
      <c r="E11" s="22">
        <v>9747600</v>
      </c>
      <c r="F11" s="22"/>
      <c r="G11" s="22"/>
    </row>
    <row r="12" ht="18" customHeight="1" spans="1:7">
      <c r="A12" s="29" t="s">
        <v>76</v>
      </c>
      <c r="B12" s="124" t="s">
        <v>77</v>
      </c>
      <c r="C12" s="22">
        <v>9296800</v>
      </c>
      <c r="D12" s="22">
        <v>9296800</v>
      </c>
      <c r="E12" s="22">
        <v>9296800</v>
      </c>
      <c r="F12" s="22"/>
      <c r="G12" s="22"/>
    </row>
    <row r="13" ht="18" customHeight="1" spans="1:7">
      <c r="A13" s="29" t="s">
        <v>80</v>
      </c>
      <c r="B13" s="125" t="s">
        <v>81</v>
      </c>
      <c r="C13" s="22">
        <v>9296800</v>
      </c>
      <c r="D13" s="22">
        <v>9296800</v>
      </c>
      <c r="E13" s="22">
        <v>9296800</v>
      </c>
      <c r="F13" s="22"/>
      <c r="G13" s="22"/>
    </row>
    <row r="14" ht="18" customHeight="1" spans="1:7">
      <c r="A14" s="29" t="s">
        <v>88</v>
      </c>
      <c r="B14" s="124" t="s">
        <v>89</v>
      </c>
      <c r="C14" s="22">
        <v>450800</v>
      </c>
      <c r="D14" s="22">
        <v>450800</v>
      </c>
      <c r="E14" s="22">
        <v>450800</v>
      </c>
      <c r="F14" s="22"/>
      <c r="G14" s="22"/>
    </row>
    <row r="15" ht="18" customHeight="1" spans="1:7">
      <c r="A15" s="29" t="s">
        <v>90</v>
      </c>
      <c r="B15" s="125" t="s">
        <v>89</v>
      </c>
      <c r="C15" s="22">
        <v>450800</v>
      </c>
      <c r="D15" s="22">
        <v>450800</v>
      </c>
      <c r="E15" s="22">
        <v>450800</v>
      </c>
      <c r="F15" s="22"/>
      <c r="G15" s="22"/>
    </row>
    <row r="16" ht="18" customHeight="1" spans="1:7">
      <c r="A16" s="126" t="s">
        <v>107</v>
      </c>
      <c r="B16" s="127" t="s">
        <v>107</v>
      </c>
      <c r="C16" s="22">
        <v>225544000</v>
      </c>
      <c r="D16" s="22">
        <v>154327200</v>
      </c>
      <c r="E16" s="22">
        <v>140004400</v>
      </c>
      <c r="F16" s="22">
        <v>14322800</v>
      </c>
      <c r="G16" s="22">
        <v>71216800</v>
      </c>
    </row>
  </sheetData>
  <mergeCells count="7">
    <mergeCell ref="A2:G2"/>
    <mergeCell ref="A3:E3"/>
    <mergeCell ref="A4:B4"/>
    <mergeCell ref="D4:F4"/>
    <mergeCell ref="A16:B1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6" sqref="B16"/>
    </sheetView>
  </sheetViews>
  <sheetFormatPr defaultColWidth="9.14406779661017" defaultRowHeight="14.25" customHeight="1" outlineLevelRow="7" outlineLevelCol="5"/>
  <cols>
    <col min="1" max="1" width="27.4237288135593" customWidth="1"/>
    <col min="2" max="6" width="31.1694915254237" customWidth="1"/>
  </cols>
  <sheetData>
    <row r="1" ht="12" customHeight="1" spans="1:6">
      <c r="A1" s="112"/>
      <c r="B1" s="112"/>
      <c r="C1" s="57"/>
      <c r="F1" s="56" t="s">
        <v>130</v>
      </c>
    </row>
    <row r="2" ht="25.5" customHeight="1" spans="1:6">
      <c r="A2" s="113" t="s">
        <v>131</v>
      </c>
      <c r="B2" s="113"/>
      <c r="C2" s="113"/>
      <c r="D2" s="113"/>
      <c r="E2" s="113"/>
      <c r="F2" s="113"/>
    </row>
    <row r="3" ht="15.75" customHeight="1" spans="1:6">
      <c r="A3" s="4" t="str">
        <f>"单位名称："&amp;"云南交通运输职业学院（云南交通技师学院云南省交通高级技工学校）"</f>
        <v>单位名称：云南交通运输职业学院（云南交通技师学院云南省交通高级技工学校）</v>
      </c>
      <c r="B3" s="112"/>
      <c r="C3" s="57"/>
      <c r="F3" s="56" t="s">
        <v>132</v>
      </c>
    </row>
    <row r="4" ht="19.5" customHeight="1" spans="1:6">
      <c r="A4" s="9" t="s">
        <v>133</v>
      </c>
      <c r="B4" s="15" t="s">
        <v>134</v>
      </c>
      <c r="C4" s="10" t="s">
        <v>135</v>
      </c>
      <c r="D4" s="11"/>
      <c r="E4" s="12"/>
      <c r="F4" s="15" t="s">
        <v>136</v>
      </c>
    </row>
    <row r="5" ht="19.5" customHeight="1" spans="1:6">
      <c r="A5" s="17"/>
      <c r="B5" s="18"/>
      <c r="C5" s="59" t="s">
        <v>33</v>
      </c>
      <c r="D5" s="59" t="s">
        <v>137</v>
      </c>
      <c r="E5" s="59" t="s">
        <v>138</v>
      </c>
      <c r="F5" s="18"/>
    </row>
    <row r="6" ht="18.75" customHeight="1" spans="1:6">
      <c r="A6" s="114">
        <v>1</v>
      </c>
      <c r="B6" s="114">
        <v>2</v>
      </c>
      <c r="C6" s="115">
        <v>3</v>
      </c>
      <c r="D6" s="114">
        <v>4</v>
      </c>
      <c r="E6" s="114">
        <v>5</v>
      </c>
      <c r="F6" s="114">
        <v>6</v>
      </c>
    </row>
    <row r="7" ht="18.75" customHeight="1" spans="1:6">
      <c r="A7" s="116"/>
      <c r="B7" s="116"/>
      <c r="C7" s="117"/>
      <c r="D7" s="116"/>
      <c r="E7" s="116"/>
      <c r="F7" s="116"/>
    </row>
    <row r="8" customHeight="1" spans="1:1">
      <c r="A8" t="s">
        <v>139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J1" workbookViewId="0">
      <selection activeCell="A10" sqref="$A10:$XFD10"/>
    </sheetView>
  </sheetViews>
  <sheetFormatPr defaultColWidth="9.14406779661017" defaultRowHeight="14.25" customHeight="1"/>
  <cols>
    <col min="1" max="1" width="28.7033898305085" customWidth="1"/>
    <col min="2" max="3" width="23.8474576271186" customWidth="1"/>
    <col min="4" max="4" width="14.6016949152542" customWidth="1"/>
    <col min="5" max="5" width="18.4491525423729" customWidth="1"/>
    <col min="6" max="6" width="14.7457627118644" customWidth="1"/>
    <col min="7" max="7" width="18.8813559322034" customWidth="1"/>
    <col min="8" max="13" width="15.3135593220339" customWidth="1"/>
    <col min="14" max="16" width="14.7457627118644" customWidth="1"/>
    <col min="17" max="17" width="14.8813559322034" customWidth="1"/>
    <col min="18" max="23" width="15.0338983050847" customWidth="1"/>
  </cols>
  <sheetData>
    <row r="1" ht="13.5" customHeight="1" spans="4:23">
      <c r="D1" s="1"/>
      <c r="E1" s="1"/>
      <c r="F1" s="1"/>
      <c r="G1" s="1"/>
      <c r="U1" s="108"/>
      <c r="W1" s="52" t="s">
        <v>140</v>
      </c>
    </row>
    <row r="2" ht="27.75" customHeight="1" spans="1:23">
      <c r="A2" s="27" t="s">
        <v>141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"单位名称："&amp;"云南交通运输职业学院（云南交通技师学院云南省交通高级技工学校）"</f>
        <v>单位名称：云南交通运输职业学院（云南交通技师学院云南省交通高级技工学校）</v>
      </c>
      <c r="B3" s="5"/>
      <c r="C3" s="5"/>
      <c r="D3" s="5"/>
      <c r="E3" s="5"/>
      <c r="F3" s="5"/>
      <c r="G3" s="5"/>
      <c r="H3" s="6"/>
      <c r="I3" s="6"/>
      <c r="J3" s="6"/>
      <c r="K3" s="6"/>
      <c r="L3" s="6"/>
      <c r="M3" s="6"/>
      <c r="N3" s="6"/>
      <c r="O3" s="6"/>
      <c r="P3" s="6"/>
      <c r="Q3" s="6"/>
      <c r="U3" s="108"/>
      <c r="W3" s="99" t="s">
        <v>132</v>
      </c>
    </row>
    <row r="4" ht="21.75" customHeight="1" spans="1:23">
      <c r="A4" s="8" t="s">
        <v>142</v>
      </c>
      <c r="B4" s="8" t="s">
        <v>143</v>
      </c>
      <c r="C4" s="8" t="s">
        <v>144</v>
      </c>
      <c r="D4" s="9" t="s">
        <v>145</v>
      </c>
      <c r="E4" s="9" t="s">
        <v>146</v>
      </c>
      <c r="F4" s="9" t="s">
        <v>147</v>
      </c>
      <c r="G4" s="9" t="s">
        <v>148</v>
      </c>
      <c r="H4" s="59" t="s">
        <v>149</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150</v>
      </c>
      <c r="O5" s="105"/>
      <c r="P5" s="105"/>
      <c r="Q5" s="44" t="s">
        <v>37</v>
      </c>
      <c r="R5" s="59" t="s">
        <v>52</v>
      </c>
      <c r="S5" s="44"/>
      <c r="T5" s="44"/>
      <c r="U5" s="44"/>
      <c r="V5" s="44"/>
      <c r="W5" s="44"/>
    </row>
    <row r="6" ht="15" customHeight="1" spans="1:23">
      <c r="A6" s="16"/>
      <c r="B6" s="16"/>
      <c r="C6" s="16"/>
      <c r="D6" s="17"/>
      <c r="E6" s="17"/>
      <c r="F6" s="17"/>
      <c r="G6" s="17"/>
      <c r="H6" s="59"/>
      <c r="I6" s="44" t="s">
        <v>151</v>
      </c>
      <c r="J6" s="44" t="s">
        <v>152</v>
      </c>
      <c r="K6" s="44" t="s">
        <v>153</v>
      </c>
      <c r="L6" s="111" t="s">
        <v>154</v>
      </c>
      <c r="M6" s="111" t="s">
        <v>155</v>
      </c>
      <c r="N6" s="111" t="s">
        <v>34</v>
      </c>
      <c r="O6" s="111" t="s">
        <v>35</v>
      </c>
      <c r="P6" s="111" t="s">
        <v>36</v>
      </c>
      <c r="Q6" s="44"/>
      <c r="R6" s="44" t="s">
        <v>33</v>
      </c>
      <c r="S6" s="44" t="s">
        <v>44</v>
      </c>
      <c r="T6" s="44" t="s">
        <v>156</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20"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28" customHeight="1" spans="1:23">
      <c r="A9" s="23" t="s">
        <v>46</v>
      </c>
      <c r="B9" s="104"/>
      <c r="C9" s="23"/>
      <c r="D9" s="23"/>
      <c r="E9" s="23"/>
      <c r="F9" s="23"/>
      <c r="G9" s="23"/>
      <c r="H9" s="22">
        <v>208859340</v>
      </c>
      <c r="I9" s="22">
        <v>154327200</v>
      </c>
      <c r="J9" s="22">
        <v>32816800</v>
      </c>
      <c r="K9" s="22"/>
      <c r="L9" s="22">
        <v>121510400</v>
      </c>
      <c r="M9" s="22"/>
      <c r="N9" s="22"/>
      <c r="O9" s="22"/>
      <c r="P9" s="22"/>
      <c r="Q9" s="22">
        <v>26380940</v>
      </c>
      <c r="R9" s="22">
        <v>28151200</v>
      </c>
      <c r="S9" s="22"/>
      <c r="T9" s="22">
        <v>9200000</v>
      </c>
      <c r="U9" s="22"/>
      <c r="V9" s="22"/>
      <c r="W9" s="22">
        <v>18951200</v>
      </c>
    </row>
    <row r="10" ht="31.4" customHeight="1" spans="1:23">
      <c r="A10" s="110" t="s">
        <v>46</v>
      </c>
      <c r="B10" s="104" t="s">
        <v>157</v>
      </c>
      <c r="C10" s="23" t="s">
        <v>158</v>
      </c>
      <c r="D10" s="23" t="s">
        <v>64</v>
      </c>
      <c r="E10" s="23" t="s">
        <v>65</v>
      </c>
      <c r="F10" s="23" t="s">
        <v>159</v>
      </c>
      <c r="G10" s="23" t="s">
        <v>160</v>
      </c>
      <c r="H10" s="22">
        <v>21926600</v>
      </c>
      <c r="I10" s="22">
        <v>21926600</v>
      </c>
      <c r="J10" s="22">
        <v>5481650</v>
      </c>
      <c r="K10" s="22"/>
      <c r="L10" s="22">
        <v>16444950</v>
      </c>
      <c r="M10" s="22"/>
      <c r="N10" s="22"/>
      <c r="O10" s="22"/>
      <c r="P10" s="22"/>
      <c r="Q10" s="22"/>
      <c r="R10" s="22"/>
      <c r="S10" s="22"/>
      <c r="T10" s="22"/>
      <c r="U10" s="22"/>
      <c r="V10" s="22"/>
      <c r="W10" s="22"/>
    </row>
    <row r="11" ht="31.4" customHeight="1" spans="1:23">
      <c r="A11" s="110" t="s">
        <v>46</v>
      </c>
      <c r="B11" s="104" t="s">
        <v>157</v>
      </c>
      <c r="C11" s="23" t="s">
        <v>158</v>
      </c>
      <c r="D11" s="23" t="s">
        <v>66</v>
      </c>
      <c r="E11" s="23" t="s">
        <v>67</v>
      </c>
      <c r="F11" s="23" t="s">
        <v>161</v>
      </c>
      <c r="G11" s="23" t="s">
        <v>162</v>
      </c>
      <c r="H11" s="22">
        <v>26633200</v>
      </c>
      <c r="I11" s="22">
        <v>26633200</v>
      </c>
      <c r="J11" s="22">
        <v>6658300</v>
      </c>
      <c r="K11" s="22"/>
      <c r="L11" s="22">
        <v>19974900</v>
      </c>
      <c r="M11" s="22"/>
      <c r="N11" s="22"/>
      <c r="O11" s="22"/>
      <c r="P11" s="22"/>
      <c r="Q11" s="22"/>
      <c r="R11" s="22"/>
      <c r="S11" s="22"/>
      <c r="T11" s="22"/>
      <c r="U11" s="22"/>
      <c r="V11" s="22"/>
      <c r="W11" s="22"/>
    </row>
    <row r="12" ht="31.4" customHeight="1" spans="1:23">
      <c r="A12" s="110" t="s">
        <v>46</v>
      </c>
      <c r="B12" s="104" t="s">
        <v>157</v>
      </c>
      <c r="C12" s="23" t="s">
        <v>158</v>
      </c>
      <c r="D12" s="23" t="s">
        <v>66</v>
      </c>
      <c r="E12" s="23" t="s">
        <v>67</v>
      </c>
      <c r="F12" s="23" t="s">
        <v>163</v>
      </c>
      <c r="G12" s="23" t="s">
        <v>164</v>
      </c>
      <c r="H12" s="22">
        <v>402800</v>
      </c>
      <c r="I12" s="22">
        <v>402800</v>
      </c>
      <c r="J12" s="22">
        <v>100700</v>
      </c>
      <c r="K12" s="22"/>
      <c r="L12" s="22">
        <v>302100</v>
      </c>
      <c r="M12" s="22"/>
      <c r="N12" s="22"/>
      <c r="O12" s="22"/>
      <c r="P12" s="22"/>
      <c r="Q12" s="22"/>
      <c r="R12" s="22"/>
      <c r="S12" s="22"/>
      <c r="T12" s="22"/>
      <c r="U12" s="22"/>
      <c r="V12" s="22"/>
      <c r="W12" s="22"/>
    </row>
    <row r="13" ht="31.4" customHeight="1" spans="1:23">
      <c r="A13" s="110" t="s">
        <v>46</v>
      </c>
      <c r="B13" s="104" t="s">
        <v>157</v>
      </c>
      <c r="C13" s="23" t="s">
        <v>158</v>
      </c>
      <c r="D13" s="23" t="s">
        <v>66</v>
      </c>
      <c r="E13" s="23" t="s">
        <v>67</v>
      </c>
      <c r="F13" s="23" t="s">
        <v>165</v>
      </c>
      <c r="G13" s="23" t="s">
        <v>166</v>
      </c>
      <c r="H13" s="22">
        <v>4077200</v>
      </c>
      <c r="I13" s="22">
        <v>4077200</v>
      </c>
      <c r="J13" s="22">
        <v>1019300</v>
      </c>
      <c r="K13" s="22"/>
      <c r="L13" s="22">
        <v>3057900</v>
      </c>
      <c r="M13" s="22"/>
      <c r="N13" s="22"/>
      <c r="O13" s="22"/>
      <c r="P13" s="22"/>
      <c r="Q13" s="22"/>
      <c r="R13" s="22"/>
      <c r="S13" s="22"/>
      <c r="T13" s="22"/>
      <c r="U13" s="22"/>
      <c r="V13" s="22"/>
      <c r="W13" s="22"/>
    </row>
    <row r="14" ht="31.4" customHeight="1" spans="1:23">
      <c r="A14" s="110" t="s">
        <v>46</v>
      </c>
      <c r="B14" s="104" t="s">
        <v>157</v>
      </c>
      <c r="C14" s="23" t="s">
        <v>158</v>
      </c>
      <c r="D14" s="23" t="s">
        <v>66</v>
      </c>
      <c r="E14" s="23" t="s">
        <v>67</v>
      </c>
      <c r="F14" s="23" t="s">
        <v>159</v>
      </c>
      <c r="G14" s="23" t="s">
        <v>160</v>
      </c>
      <c r="H14" s="22">
        <v>51807000</v>
      </c>
      <c r="I14" s="22">
        <v>47807000</v>
      </c>
      <c r="J14" s="22">
        <v>11951750</v>
      </c>
      <c r="K14" s="22"/>
      <c r="L14" s="22">
        <v>35855250</v>
      </c>
      <c r="M14" s="22"/>
      <c r="N14" s="22"/>
      <c r="O14" s="22"/>
      <c r="P14" s="22"/>
      <c r="Q14" s="22"/>
      <c r="R14" s="22">
        <v>4000000</v>
      </c>
      <c r="S14" s="22"/>
      <c r="T14" s="22">
        <v>2000000</v>
      </c>
      <c r="U14" s="22"/>
      <c r="V14" s="22"/>
      <c r="W14" s="22">
        <v>2000000</v>
      </c>
    </row>
    <row r="15" ht="31.4" customHeight="1" spans="1:23">
      <c r="A15" s="110" t="s">
        <v>46</v>
      </c>
      <c r="B15" s="104" t="s">
        <v>167</v>
      </c>
      <c r="C15" s="23" t="s">
        <v>168</v>
      </c>
      <c r="D15" s="23" t="s">
        <v>80</v>
      </c>
      <c r="E15" s="23" t="s">
        <v>81</v>
      </c>
      <c r="F15" s="23" t="s">
        <v>169</v>
      </c>
      <c r="G15" s="23" t="s">
        <v>170</v>
      </c>
      <c r="H15" s="22">
        <v>9296800</v>
      </c>
      <c r="I15" s="22">
        <v>9296800</v>
      </c>
      <c r="J15" s="22">
        <v>2324200</v>
      </c>
      <c r="K15" s="22"/>
      <c r="L15" s="22">
        <v>6972600</v>
      </c>
      <c r="M15" s="22"/>
      <c r="N15" s="22"/>
      <c r="O15" s="22"/>
      <c r="P15" s="22"/>
      <c r="Q15" s="22"/>
      <c r="R15" s="22"/>
      <c r="S15" s="22"/>
      <c r="T15" s="22"/>
      <c r="U15" s="22"/>
      <c r="V15" s="22"/>
      <c r="W15" s="22"/>
    </row>
    <row r="16" ht="31.4" customHeight="1" spans="1:23">
      <c r="A16" s="110" t="s">
        <v>46</v>
      </c>
      <c r="B16" s="104" t="s">
        <v>167</v>
      </c>
      <c r="C16" s="23" t="s">
        <v>168</v>
      </c>
      <c r="D16" s="23" t="s">
        <v>90</v>
      </c>
      <c r="E16" s="23" t="s">
        <v>89</v>
      </c>
      <c r="F16" s="23" t="s">
        <v>171</v>
      </c>
      <c r="G16" s="23" t="s">
        <v>172</v>
      </c>
      <c r="H16" s="22">
        <v>450800</v>
      </c>
      <c r="I16" s="22">
        <v>450800</v>
      </c>
      <c r="J16" s="22">
        <v>112700</v>
      </c>
      <c r="K16" s="22"/>
      <c r="L16" s="22">
        <v>338100</v>
      </c>
      <c r="M16" s="22"/>
      <c r="N16" s="22"/>
      <c r="O16" s="22"/>
      <c r="P16" s="22"/>
      <c r="Q16" s="22"/>
      <c r="R16" s="22"/>
      <c r="S16" s="22"/>
      <c r="T16" s="22"/>
      <c r="U16" s="22"/>
      <c r="V16" s="22"/>
      <c r="W16" s="22"/>
    </row>
    <row r="17" ht="31.4" customHeight="1" spans="1:23">
      <c r="A17" s="110" t="s">
        <v>46</v>
      </c>
      <c r="B17" s="104" t="s">
        <v>167</v>
      </c>
      <c r="C17" s="23" t="s">
        <v>168</v>
      </c>
      <c r="D17" s="23" t="s">
        <v>95</v>
      </c>
      <c r="E17" s="23" t="s">
        <v>96</v>
      </c>
      <c r="F17" s="23" t="s">
        <v>173</v>
      </c>
      <c r="G17" s="23" t="s">
        <v>174</v>
      </c>
      <c r="H17" s="22">
        <v>5094400</v>
      </c>
      <c r="I17" s="22"/>
      <c r="J17" s="22"/>
      <c r="K17" s="22"/>
      <c r="L17" s="22"/>
      <c r="M17" s="22"/>
      <c r="N17" s="22"/>
      <c r="O17" s="22"/>
      <c r="P17" s="22"/>
      <c r="Q17" s="22">
        <v>5094400</v>
      </c>
      <c r="R17" s="22"/>
      <c r="S17" s="22"/>
      <c r="T17" s="22"/>
      <c r="U17" s="22"/>
      <c r="V17" s="22"/>
      <c r="W17" s="22"/>
    </row>
    <row r="18" ht="31.4" customHeight="1" spans="1:23">
      <c r="A18" s="110" t="s">
        <v>46</v>
      </c>
      <c r="B18" s="104" t="s">
        <v>167</v>
      </c>
      <c r="C18" s="23" t="s">
        <v>168</v>
      </c>
      <c r="D18" s="23" t="s">
        <v>97</v>
      </c>
      <c r="E18" s="23" t="s">
        <v>98</v>
      </c>
      <c r="F18" s="23" t="s">
        <v>175</v>
      </c>
      <c r="G18" s="23" t="s">
        <v>176</v>
      </c>
      <c r="H18" s="22">
        <v>4225600</v>
      </c>
      <c r="I18" s="22"/>
      <c r="J18" s="22"/>
      <c r="K18" s="22"/>
      <c r="L18" s="22"/>
      <c r="M18" s="22"/>
      <c r="N18" s="22"/>
      <c r="O18" s="22"/>
      <c r="P18" s="22"/>
      <c r="Q18" s="22">
        <v>4225600</v>
      </c>
      <c r="R18" s="22"/>
      <c r="S18" s="22"/>
      <c r="T18" s="22"/>
      <c r="U18" s="22"/>
      <c r="V18" s="22"/>
      <c r="W18" s="22"/>
    </row>
    <row r="19" ht="31.4" customHeight="1" spans="1:23">
      <c r="A19" s="110" t="s">
        <v>46</v>
      </c>
      <c r="B19" s="104" t="s">
        <v>167</v>
      </c>
      <c r="C19" s="23" t="s">
        <v>168</v>
      </c>
      <c r="D19" s="23" t="s">
        <v>99</v>
      </c>
      <c r="E19" s="23" t="s">
        <v>100</v>
      </c>
      <c r="F19" s="23" t="s">
        <v>171</v>
      </c>
      <c r="G19" s="23" t="s">
        <v>172</v>
      </c>
      <c r="H19" s="22">
        <v>372400</v>
      </c>
      <c r="I19" s="22"/>
      <c r="J19" s="22"/>
      <c r="K19" s="22"/>
      <c r="L19" s="22"/>
      <c r="M19" s="22"/>
      <c r="N19" s="22"/>
      <c r="O19" s="22"/>
      <c r="P19" s="22"/>
      <c r="Q19" s="22">
        <v>372400</v>
      </c>
      <c r="R19" s="22"/>
      <c r="S19" s="22"/>
      <c r="T19" s="22"/>
      <c r="U19" s="22"/>
      <c r="V19" s="22"/>
      <c r="W19" s="22"/>
    </row>
    <row r="20" ht="31.4" customHeight="1" spans="1:23">
      <c r="A20" s="110" t="s">
        <v>46</v>
      </c>
      <c r="B20" s="104" t="s">
        <v>177</v>
      </c>
      <c r="C20" s="23" t="s">
        <v>178</v>
      </c>
      <c r="D20" s="23" t="s">
        <v>82</v>
      </c>
      <c r="E20" s="23" t="s">
        <v>83</v>
      </c>
      <c r="F20" s="23" t="s">
        <v>179</v>
      </c>
      <c r="G20" s="23" t="s">
        <v>180</v>
      </c>
      <c r="H20" s="22">
        <v>4648400</v>
      </c>
      <c r="I20" s="22"/>
      <c r="J20" s="22"/>
      <c r="K20" s="22"/>
      <c r="L20" s="22"/>
      <c r="M20" s="22"/>
      <c r="N20" s="22"/>
      <c r="O20" s="22"/>
      <c r="P20" s="22"/>
      <c r="Q20" s="22">
        <v>4648400</v>
      </c>
      <c r="R20" s="22"/>
      <c r="S20" s="22"/>
      <c r="T20" s="22"/>
      <c r="U20" s="22"/>
      <c r="V20" s="22"/>
      <c r="W20" s="22"/>
    </row>
    <row r="21" ht="31.4" customHeight="1" spans="1:23">
      <c r="A21" s="110" t="s">
        <v>46</v>
      </c>
      <c r="B21" s="104" t="s">
        <v>181</v>
      </c>
      <c r="C21" s="23" t="s">
        <v>106</v>
      </c>
      <c r="D21" s="23" t="s">
        <v>105</v>
      </c>
      <c r="E21" s="23" t="s">
        <v>106</v>
      </c>
      <c r="F21" s="23" t="s">
        <v>182</v>
      </c>
      <c r="G21" s="23" t="s">
        <v>106</v>
      </c>
      <c r="H21" s="22">
        <v>11277200</v>
      </c>
      <c r="I21" s="22"/>
      <c r="J21" s="22"/>
      <c r="K21" s="22"/>
      <c r="L21" s="22"/>
      <c r="M21" s="22"/>
      <c r="N21" s="22"/>
      <c r="O21" s="22"/>
      <c r="P21" s="22"/>
      <c r="Q21" s="22">
        <v>10277200</v>
      </c>
      <c r="R21" s="22">
        <v>1000000</v>
      </c>
      <c r="S21" s="22"/>
      <c r="T21" s="22">
        <v>1000000</v>
      </c>
      <c r="U21" s="22"/>
      <c r="V21" s="22"/>
      <c r="W21" s="22"/>
    </row>
    <row r="22" ht="31.4" customHeight="1" spans="1:23">
      <c r="A22" s="110" t="s">
        <v>46</v>
      </c>
      <c r="B22" s="104" t="s">
        <v>183</v>
      </c>
      <c r="C22" s="23" t="s">
        <v>184</v>
      </c>
      <c r="D22" s="23" t="s">
        <v>64</v>
      </c>
      <c r="E22" s="23" t="s">
        <v>65</v>
      </c>
      <c r="F22" s="23" t="s">
        <v>185</v>
      </c>
      <c r="G22" s="23" t="s">
        <v>186</v>
      </c>
      <c r="H22" s="22">
        <v>200000</v>
      </c>
      <c r="I22" s="22">
        <v>200000</v>
      </c>
      <c r="J22" s="22">
        <v>50000</v>
      </c>
      <c r="K22" s="22"/>
      <c r="L22" s="22">
        <v>150000</v>
      </c>
      <c r="M22" s="22"/>
      <c r="N22" s="22"/>
      <c r="O22" s="22"/>
      <c r="P22" s="22"/>
      <c r="Q22" s="22"/>
      <c r="R22" s="22"/>
      <c r="S22" s="22"/>
      <c r="T22" s="22"/>
      <c r="U22" s="22"/>
      <c r="V22" s="22"/>
      <c r="W22" s="22"/>
    </row>
    <row r="23" ht="31.4" customHeight="1" spans="1:23">
      <c r="A23" s="110" t="s">
        <v>46</v>
      </c>
      <c r="B23" s="104" t="s">
        <v>183</v>
      </c>
      <c r="C23" s="23" t="s">
        <v>184</v>
      </c>
      <c r="D23" s="23" t="s">
        <v>64</v>
      </c>
      <c r="E23" s="23" t="s">
        <v>65</v>
      </c>
      <c r="F23" s="23" t="s">
        <v>187</v>
      </c>
      <c r="G23" s="23" t="s">
        <v>188</v>
      </c>
      <c r="H23" s="22">
        <v>6766200</v>
      </c>
      <c r="I23" s="22">
        <v>6766200</v>
      </c>
      <c r="J23" s="22">
        <v>1691550</v>
      </c>
      <c r="K23" s="22"/>
      <c r="L23" s="22">
        <v>5074650</v>
      </c>
      <c r="M23" s="22"/>
      <c r="N23" s="22"/>
      <c r="O23" s="22"/>
      <c r="P23" s="22"/>
      <c r="Q23" s="22"/>
      <c r="R23" s="22"/>
      <c r="S23" s="22"/>
      <c r="T23" s="22"/>
      <c r="U23" s="22"/>
      <c r="V23" s="22"/>
      <c r="W23" s="22"/>
    </row>
    <row r="24" ht="31.4" customHeight="1" spans="1:23">
      <c r="A24" s="110" t="s">
        <v>46</v>
      </c>
      <c r="B24" s="104" t="s">
        <v>183</v>
      </c>
      <c r="C24" s="23" t="s">
        <v>184</v>
      </c>
      <c r="D24" s="23" t="s">
        <v>64</v>
      </c>
      <c r="E24" s="23" t="s">
        <v>65</v>
      </c>
      <c r="F24" s="23" t="s">
        <v>189</v>
      </c>
      <c r="G24" s="23" t="s">
        <v>190</v>
      </c>
      <c r="H24" s="22">
        <v>150000</v>
      </c>
      <c r="I24" s="22">
        <v>150000</v>
      </c>
      <c r="J24" s="22">
        <v>37500</v>
      </c>
      <c r="K24" s="22"/>
      <c r="L24" s="22">
        <v>112500</v>
      </c>
      <c r="M24" s="22"/>
      <c r="N24" s="22"/>
      <c r="O24" s="22"/>
      <c r="P24" s="22"/>
      <c r="Q24" s="22"/>
      <c r="R24" s="22"/>
      <c r="S24" s="22"/>
      <c r="T24" s="22"/>
      <c r="U24" s="22"/>
      <c r="V24" s="22"/>
      <c r="W24" s="22"/>
    </row>
    <row r="25" ht="31.4" customHeight="1" spans="1:23">
      <c r="A25" s="110" t="s">
        <v>46</v>
      </c>
      <c r="B25" s="104" t="s">
        <v>183</v>
      </c>
      <c r="C25" s="23" t="s">
        <v>184</v>
      </c>
      <c r="D25" s="23" t="s">
        <v>66</v>
      </c>
      <c r="E25" s="23" t="s">
        <v>67</v>
      </c>
      <c r="F25" s="23" t="s">
        <v>185</v>
      </c>
      <c r="G25" s="23" t="s">
        <v>186</v>
      </c>
      <c r="H25" s="22">
        <v>200000</v>
      </c>
      <c r="I25" s="22"/>
      <c r="J25" s="22"/>
      <c r="K25" s="22"/>
      <c r="L25" s="22"/>
      <c r="M25" s="22"/>
      <c r="N25" s="22"/>
      <c r="O25" s="22"/>
      <c r="P25" s="22"/>
      <c r="Q25" s="22"/>
      <c r="R25" s="22">
        <v>200000</v>
      </c>
      <c r="S25" s="22"/>
      <c r="T25" s="22"/>
      <c r="U25" s="22"/>
      <c r="V25" s="22"/>
      <c r="W25" s="22">
        <v>200000</v>
      </c>
    </row>
    <row r="26" ht="31.4" customHeight="1" spans="1:23">
      <c r="A26" s="110" t="s">
        <v>46</v>
      </c>
      <c r="B26" s="104" t="s">
        <v>183</v>
      </c>
      <c r="C26" s="23" t="s">
        <v>184</v>
      </c>
      <c r="D26" s="23" t="s">
        <v>66</v>
      </c>
      <c r="E26" s="23" t="s">
        <v>67</v>
      </c>
      <c r="F26" s="23" t="s">
        <v>187</v>
      </c>
      <c r="G26" s="23" t="s">
        <v>188</v>
      </c>
      <c r="H26" s="22">
        <v>9233800</v>
      </c>
      <c r="I26" s="22">
        <v>3233800</v>
      </c>
      <c r="J26" s="22">
        <v>808450</v>
      </c>
      <c r="K26" s="22"/>
      <c r="L26" s="22">
        <v>2425350</v>
      </c>
      <c r="M26" s="22"/>
      <c r="N26" s="22"/>
      <c r="O26" s="22"/>
      <c r="P26" s="22"/>
      <c r="Q26" s="22"/>
      <c r="R26" s="22">
        <v>6000000</v>
      </c>
      <c r="S26" s="22"/>
      <c r="T26" s="22">
        <v>3000000</v>
      </c>
      <c r="U26" s="22"/>
      <c r="V26" s="22"/>
      <c r="W26" s="22">
        <v>3000000</v>
      </c>
    </row>
    <row r="27" ht="31.4" customHeight="1" spans="1:23">
      <c r="A27" s="110" t="s">
        <v>46</v>
      </c>
      <c r="B27" s="104" t="s">
        <v>183</v>
      </c>
      <c r="C27" s="23" t="s">
        <v>184</v>
      </c>
      <c r="D27" s="23" t="s">
        <v>66</v>
      </c>
      <c r="E27" s="23" t="s">
        <v>67</v>
      </c>
      <c r="F27" s="23" t="s">
        <v>189</v>
      </c>
      <c r="G27" s="23" t="s">
        <v>190</v>
      </c>
      <c r="H27" s="22">
        <v>116000</v>
      </c>
      <c r="I27" s="22">
        <v>116000</v>
      </c>
      <c r="J27" s="22">
        <v>29000</v>
      </c>
      <c r="K27" s="22"/>
      <c r="L27" s="22">
        <v>87000</v>
      </c>
      <c r="M27" s="22"/>
      <c r="N27" s="22"/>
      <c r="O27" s="22"/>
      <c r="P27" s="22"/>
      <c r="Q27" s="22"/>
      <c r="R27" s="22"/>
      <c r="S27" s="22"/>
      <c r="T27" s="22"/>
      <c r="U27" s="22"/>
      <c r="V27" s="22"/>
      <c r="W27" s="22"/>
    </row>
    <row r="28" ht="31.4" customHeight="1" spans="1:23">
      <c r="A28" s="110" t="s">
        <v>46</v>
      </c>
      <c r="B28" s="104" t="s">
        <v>191</v>
      </c>
      <c r="C28" s="23" t="s">
        <v>192</v>
      </c>
      <c r="D28" s="23" t="s">
        <v>66</v>
      </c>
      <c r="E28" s="23" t="s">
        <v>67</v>
      </c>
      <c r="F28" s="23" t="s">
        <v>193</v>
      </c>
      <c r="G28" s="23" t="s">
        <v>192</v>
      </c>
      <c r="H28" s="22">
        <v>944000</v>
      </c>
      <c r="I28" s="22">
        <v>944000</v>
      </c>
      <c r="J28" s="22">
        <v>236000</v>
      </c>
      <c r="K28" s="22"/>
      <c r="L28" s="22">
        <v>708000</v>
      </c>
      <c r="M28" s="22"/>
      <c r="N28" s="22"/>
      <c r="O28" s="22"/>
      <c r="P28" s="22"/>
      <c r="Q28" s="22"/>
      <c r="R28" s="22"/>
      <c r="S28" s="22"/>
      <c r="T28" s="22"/>
      <c r="U28" s="22"/>
      <c r="V28" s="22"/>
      <c r="W28" s="22"/>
    </row>
    <row r="29" ht="31.4" customHeight="1" spans="1:23">
      <c r="A29" s="110" t="s">
        <v>46</v>
      </c>
      <c r="B29" s="104" t="s">
        <v>194</v>
      </c>
      <c r="C29" s="23" t="s">
        <v>195</v>
      </c>
      <c r="D29" s="23" t="s">
        <v>64</v>
      </c>
      <c r="E29" s="23" t="s">
        <v>65</v>
      </c>
      <c r="F29" s="23" t="s">
        <v>196</v>
      </c>
      <c r="G29" s="23" t="s">
        <v>197</v>
      </c>
      <c r="H29" s="22">
        <v>120000</v>
      </c>
      <c r="I29" s="22"/>
      <c r="J29" s="22"/>
      <c r="K29" s="22"/>
      <c r="L29" s="22"/>
      <c r="M29" s="22"/>
      <c r="N29" s="22"/>
      <c r="O29" s="22"/>
      <c r="P29" s="22"/>
      <c r="Q29" s="22">
        <v>120000</v>
      </c>
      <c r="R29" s="22"/>
      <c r="S29" s="22"/>
      <c r="T29" s="22"/>
      <c r="U29" s="22"/>
      <c r="V29" s="22"/>
      <c r="W29" s="22"/>
    </row>
    <row r="30" ht="31.4" customHeight="1" spans="1:23">
      <c r="A30" s="110" t="s">
        <v>46</v>
      </c>
      <c r="B30" s="104" t="s">
        <v>194</v>
      </c>
      <c r="C30" s="23" t="s">
        <v>195</v>
      </c>
      <c r="D30" s="23" t="s">
        <v>66</v>
      </c>
      <c r="E30" s="23" t="s">
        <v>67</v>
      </c>
      <c r="F30" s="23" t="s">
        <v>196</v>
      </c>
      <c r="G30" s="23" t="s">
        <v>197</v>
      </c>
      <c r="H30" s="22">
        <v>278000</v>
      </c>
      <c r="I30" s="22"/>
      <c r="J30" s="22"/>
      <c r="K30" s="22"/>
      <c r="L30" s="22"/>
      <c r="M30" s="22"/>
      <c r="N30" s="22"/>
      <c r="O30" s="22"/>
      <c r="P30" s="22"/>
      <c r="Q30" s="22">
        <v>278000</v>
      </c>
      <c r="R30" s="22"/>
      <c r="S30" s="22"/>
      <c r="T30" s="22"/>
      <c r="U30" s="22"/>
      <c r="V30" s="22"/>
      <c r="W30" s="22"/>
    </row>
    <row r="31" ht="31.4" customHeight="1" spans="1:23">
      <c r="A31" s="110" t="s">
        <v>46</v>
      </c>
      <c r="B31" s="104" t="s">
        <v>198</v>
      </c>
      <c r="C31" s="23" t="s">
        <v>136</v>
      </c>
      <c r="D31" s="23" t="s">
        <v>64</v>
      </c>
      <c r="E31" s="23" t="s">
        <v>65</v>
      </c>
      <c r="F31" s="23" t="s">
        <v>199</v>
      </c>
      <c r="G31" s="23" t="s">
        <v>136</v>
      </c>
      <c r="H31" s="22">
        <v>60500</v>
      </c>
      <c r="I31" s="22"/>
      <c r="J31" s="22"/>
      <c r="K31" s="22"/>
      <c r="L31" s="22"/>
      <c r="M31" s="22"/>
      <c r="N31" s="22"/>
      <c r="O31" s="22"/>
      <c r="P31" s="22"/>
      <c r="Q31" s="22">
        <v>60500</v>
      </c>
      <c r="R31" s="22"/>
      <c r="S31" s="22"/>
      <c r="T31" s="22"/>
      <c r="U31" s="22"/>
      <c r="V31" s="22"/>
      <c r="W31" s="22"/>
    </row>
    <row r="32" ht="31.4" customHeight="1" spans="1:23">
      <c r="A32" s="110" t="s">
        <v>46</v>
      </c>
      <c r="B32" s="104" t="s">
        <v>198</v>
      </c>
      <c r="C32" s="23" t="s">
        <v>136</v>
      </c>
      <c r="D32" s="23" t="s">
        <v>66</v>
      </c>
      <c r="E32" s="23" t="s">
        <v>67</v>
      </c>
      <c r="F32" s="23" t="s">
        <v>199</v>
      </c>
      <c r="G32" s="23" t="s">
        <v>136</v>
      </c>
      <c r="H32" s="22">
        <v>405200</v>
      </c>
      <c r="I32" s="22"/>
      <c r="J32" s="22"/>
      <c r="K32" s="22"/>
      <c r="L32" s="22"/>
      <c r="M32" s="22"/>
      <c r="N32" s="22"/>
      <c r="O32" s="22"/>
      <c r="P32" s="22"/>
      <c r="Q32" s="22">
        <v>405200</v>
      </c>
      <c r="R32" s="22"/>
      <c r="S32" s="22"/>
      <c r="T32" s="22"/>
      <c r="U32" s="22"/>
      <c r="V32" s="22"/>
      <c r="W32" s="22"/>
    </row>
    <row r="33" ht="31.4" customHeight="1" spans="1:23">
      <c r="A33" s="110" t="s">
        <v>46</v>
      </c>
      <c r="B33" s="104" t="s">
        <v>200</v>
      </c>
      <c r="C33" s="23" t="s">
        <v>201</v>
      </c>
      <c r="D33" s="23" t="s">
        <v>66</v>
      </c>
      <c r="E33" s="23" t="s">
        <v>67</v>
      </c>
      <c r="F33" s="23" t="s">
        <v>202</v>
      </c>
      <c r="G33" s="23" t="s">
        <v>201</v>
      </c>
      <c r="H33" s="22">
        <v>2790000</v>
      </c>
      <c r="I33" s="22">
        <v>1670000</v>
      </c>
      <c r="J33" s="22">
        <v>417500</v>
      </c>
      <c r="K33" s="22"/>
      <c r="L33" s="22">
        <v>1252500</v>
      </c>
      <c r="M33" s="22"/>
      <c r="N33" s="22"/>
      <c r="O33" s="22"/>
      <c r="P33" s="22"/>
      <c r="Q33" s="22"/>
      <c r="R33" s="22">
        <v>1120000</v>
      </c>
      <c r="S33" s="22"/>
      <c r="T33" s="22"/>
      <c r="U33" s="22"/>
      <c r="V33" s="22"/>
      <c r="W33" s="22">
        <v>1120000</v>
      </c>
    </row>
    <row r="34" ht="31.4" customHeight="1" spans="1:23">
      <c r="A34" s="110" t="s">
        <v>46</v>
      </c>
      <c r="B34" s="104" t="s">
        <v>203</v>
      </c>
      <c r="C34" s="23" t="s">
        <v>204</v>
      </c>
      <c r="D34" s="23" t="s">
        <v>64</v>
      </c>
      <c r="E34" s="23" t="s">
        <v>65</v>
      </c>
      <c r="F34" s="23" t="s">
        <v>205</v>
      </c>
      <c r="G34" s="23" t="s">
        <v>206</v>
      </c>
      <c r="H34" s="22">
        <v>100000</v>
      </c>
      <c r="I34" s="22">
        <v>100000</v>
      </c>
      <c r="J34" s="22">
        <v>25000</v>
      </c>
      <c r="K34" s="22"/>
      <c r="L34" s="22">
        <v>75000</v>
      </c>
      <c r="M34" s="22"/>
      <c r="N34" s="22"/>
      <c r="O34" s="22"/>
      <c r="P34" s="22"/>
      <c r="Q34" s="22"/>
      <c r="R34" s="22"/>
      <c r="S34" s="22"/>
      <c r="T34" s="22"/>
      <c r="U34" s="22"/>
      <c r="V34" s="22"/>
      <c r="W34" s="22"/>
    </row>
    <row r="35" ht="31.4" customHeight="1" spans="1:23">
      <c r="A35" s="110" t="s">
        <v>46</v>
      </c>
      <c r="B35" s="104" t="s">
        <v>203</v>
      </c>
      <c r="C35" s="23" t="s">
        <v>204</v>
      </c>
      <c r="D35" s="23" t="s">
        <v>64</v>
      </c>
      <c r="E35" s="23" t="s">
        <v>65</v>
      </c>
      <c r="F35" s="23" t="s">
        <v>207</v>
      </c>
      <c r="G35" s="23" t="s">
        <v>208</v>
      </c>
      <c r="H35" s="22">
        <v>100000</v>
      </c>
      <c r="I35" s="22">
        <v>100000</v>
      </c>
      <c r="J35" s="22">
        <v>25000</v>
      </c>
      <c r="K35" s="22"/>
      <c r="L35" s="22">
        <v>75000</v>
      </c>
      <c r="M35" s="22"/>
      <c r="N35" s="22"/>
      <c r="O35" s="22"/>
      <c r="P35" s="22"/>
      <c r="Q35" s="22"/>
      <c r="R35" s="22"/>
      <c r="S35" s="22"/>
      <c r="T35" s="22"/>
      <c r="U35" s="22"/>
      <c r="V35" s="22"/>
      <c r="W35" s="22"/>
    </row>
    <row r="36" ht="31.4" customHeight="1" spans="1:23">
      <c r="A36" s="110" t="s">
        <v>46</v>
      </c>
      <c r="B36" s="104" t="s">
        <v>203</v>
      </c>
      <c r="C36" s="23" t="s">
        <v>204</v>
      </c>
      <c r="D36" s="23" t="s">
        <v>64</v>
      </c>
      <c r="E36" s="23" t="s">
        <v>65</v>
      </c>
      <c r="F36" s="23" t="s">
        <v>209</v>
      </c>
      <c r="G36" s="23" t="s">
        <v>210</v>
      </c>
      <c r="H36" s="22">
        <v>268300</v>
      </c>
      <c r="I36" s="22"/>
      <c r="J36" s="22"/>
      <c r="K36" s="22"/>
      <c r="L36" s="22"/>
      <c r="M36" s="22"/>
      <c r="N36" s="22"/>
      <c r="O36" s="22"/>
      <c r="P36" s="22"/>
      <c r="Q36" s="22">
        <v>268300</v>
      </c>
      <c r="R36" s="22"/>
      <c r="S36" s="22"/>
      <c r="T36" s="22"/>
      <c r="U36" s="22"/>
      <c r="V36" s="22"/>
      <c r="W36" s="22"/>
    </row>
    <row r="37" ht="31.4" customHeight="1" spans="1:23">
      <c r="A37" s="110" t="s">
        <v>46</v>
      </c>
      <c r="B37" s="104" t="s">
        <v>203</v>
      </c>
      <c r="C37" s="23" t="s">
        <v>204</v>
      </c>
      <c r="D37" s="23" t="s">
        <v>64</v>
      </c>
      <c r="E37" s="23" t="s">
        <v>65</v>
      </c>
      <c r="F37" s="23" t="s">
        <v>211</v>
      </c>
      <c r="G37" s="23" t="s">
        <v>212</v>
      </c>
      <c r="H37" s="22">
        <v>400000</v>
      </c>
      <c r="I37" s="22">
        <v>150000</v>
      </c>
      <c r="J37" s="22">
        <v>37500</v>
      </c>
      <c r="K37" s="22"/>
      <c r="L37" s="22">
        <v>112500</v>
      </c>
      <c r="M37" s="22"/>
      <c r="N37" s="22"/>
      <c r="O37" s="22"/>
      <c r="P37" s="22"/>
      <c r="Q37" s="22">
        <v>250000</v>
      </c>
      <c r="R37" s="22"/>
      <c r="S37" s="22"/>
      <c r="T37" s="22"/>
      <c r="U37" s="22"/>
      <c r="V37" s="22"/>
      <c r="W37" s="22"/>
    </row>
    <row r="38" ht="31.4" customHeight="1" spans="1:23">
      <c r="A38" s="110" t="s">
        <v>46</v>
      </c>
      <c r="B38" s="104" t="s">
        <v>203</v>
      </c>
      <c r="C38" s="23" t="s">
        <v>204</v>
      </c>
      <c r="D38" s="23" t="s">
        <v>66</v>
      </c>
      <c r="E38" s="23" t="s">
        <v>67</v>
      </c>
      <c r="F38" s="23" t="s">
        <v>213</v>
      </c>
      <c r="G38" s="23" t="s">
        <v>214</v>
      </c>
      <c r="H38" s="22">
        <v>580000</v>
      </c>
      <c r="I38" s="22">
        <v>580000</v>
      </c>
      <c r="J38" s="22"/>
      <c r="K38" s="22"/>
      <c r="L38" s="22">
        <v>580000</v>
      </c>
      <c r="M38" s="22"/>
      <c r="N38" s="22"/>
      <c r="O38" s="22"/>
      <c r="P38" s="22"/>
      <c r="Q38" s="22"/>
      <c r="R38" s="22"/>
      <c r="S38" s="22"/>
      <c r="T38" s="22"/>
      <c r="U38" s="22"/>
      <c r="V38" s="22"/>
      <c r="W38" s="22"/>
    </row>
    <row r="39" ht="31.4" customHeight="1" spans="1:23">
      <c r="A39" s="110" t="s">
        <v>46</v>
      </c>
      <c r="B39" s="104" t="s">
        <v>203</v>
      </c>
      <c r="C39" s="23" t="s">
        <v>204</v>
      </c>
      <c r="D39" s="23" t="s">
        <v>66</v>
      </c>
      <c r="E39" s="23" t="s">
        <v>67</v>
      </c>
      <c r="F39" s="23" t="s">
        <v>215</v>
      </c>
      <c r="G39" s="23" t="s">
        <v>216</v>
      </c>
      <c r="H39" s="22">
        <v>2060000</v>
      </c>
      <c r="I39" s="22">
        <v>2060000</v>
      </c>
      <c r="J39" s="22">
        <v>515000</v>
      </c>
      <c r="K39" s="22"/>
      <c r="L39" s="22">
        <v>1545000</v>
      </c>
      <c r="M39" s="22"/>
      <c r="N39" s="22"/>
      <c r="O39" s="22"/>
      <c r="P39" s="22"/>
      <c r="Q39" s="22"/>
      <c r="R39" s="22"/>
      <c r="S39" s="22"/>
      <c r="T39" s="22"/>
      <c r="U39" s="22"/>
      <c r="V39" s="22"/>
      <c r="W39" s="22"/>
    </row>
    <row r="40" ht="31.4" customHeight="1" spans="1:23">
      <c r="A40" s="110" t="s">
        <v>46</v>
      </c>
      <c r="B40" s="104" t="s">
        <v>203</v>
      </c>
      <c r="C40" s="23" t="s">
        <v>204</v>
      </c>
      <c r="D40" s="23" t="s">
        <v>66</v>
      </c>
      <c r="E40" s="23" t="s">
        <v>67</v>
      </c>
      <c r="F40" s="23" t="s">
        <v>217</v>
      </c>
      <c r="G40" s="23" t="s">
        <v>218</v>
      </c>
      <c r="H40" s="22">
        <v>4400000</v>
      </c>
      <c r="I40" s="22">
        <v>4400000</v>
      </c>
      <c r="J40" s="22">
        <v>1100000</v>
      </c>
      <c r="K40" s="22"/>
      <c r="L40" s="22">
        <v>3300000</v>
      </c>
      <c r="M40" s="22"/>
      <c r="N40" s="22"/>
      <c r="O40" s="22"/>
      <c r="P40" s="22"/>
      <c r="Q40" s="22"/>
      <c r="R40" s="22"/>
      <c r="S40" s="22"/>
      <c r="T40" s="22"/>
      <c r="U40" s="22"/>
      <c r="V40" s="22"/>
      <c r="W40" s="22"/>
    </row>
    <row r="41" ht="31.4" customHeight="1" spans="1:23">
      <c r="A41" s="110" t="s">
        <v>46</v>
      </c>
      <c r="B41" s="104" t="s">
        <v>203</v>
      </c>
      <c r="C41" s="23" t="s">
        <v>204</v>
      </c>
      <c r="D41" s="23" t="s">
        <v>66</v>
      </c>
      <c r="E41" s="23" t="s">
        <v>67</v>
      </c>
      <c r="F41" s="23" t="s">
        <v>219</v>
      </c>
      <c r="G41" s="23" t="s">
        <v>220</v>
      </c>
      <c r="H41" s="22">
        <v>4000000</v>
      </c>
      <c r="I41" s="22">
        <v>4000000</v>
      </c>
      <c r="J41" s="22"/>
      <c r="K41" s="22"/>
      <c r="L41" s="22">
        <v>4000000</v>
      </c>
      <c r="M41" s="22"/>
      <c r="N41" s="22"/>
      <c r="O41" s="22"/>
      <c r="P41" s="22"/>
      <c r="Q41" s="22"/>
      <c r="R41" s="22"/>
      <c r="S41" s="22"/>
      <c r="T41" s="22"/>
      <c r="U41" s="22"/>
      <c r="V41" s="22"/>
      <c r="W41" s="22"/>
    </row>
    <row r="42" ht="31.4" customHeight="1" spans="1:23">
      <c r="A42" s="110" t="s">
        <v>46</v>
      </c>
      <c r="B42" s="104" t="s">
        <v>203</v>
      </c>
      <c r="C42" s="23" t="s">
        <v>204</v>
      </c>
      <c r="D42" s="23" t="s">
        <v>66</v>
      </c>
      <c r="E42" s="23" t="s">
        <v>67</v>
      </c>
      <c r="F42" s="23" t="s">
        <v>205</v>
      </c>
      <c r="G42" s="23" t="s">
        <v>206</v>
      </c>
      <c r="H42" s="22">
        <v>100000</v>
      </c>
      <c r="I42" s="22">
        <v>100000</v>
      </c>
      <c r="J42" s="22">
        <v>25000</v>
      </c>
      <c r="K42" s="22"/>
      <c r="L42" s="22">
        <v>75000</v>
      </c>
      <c r="M42" s="22"/>
      <c r="N42" s="22"/>
      <c r="O42" s="22"/>
      <c r="P42" s="22"/>
      <c r="Q42" s="22"/>
      <c r="R42" s="22"/>
      <c r="S42" s="22"/>
      <c r="T42" s="22"/>
      <c r="U42" s="22"/>
      <c r="V42" s="22"/>
      <c r="W42" s="22"/>
    </row>
    <row r="43" ht="31.4" customHeight="1" spans="1:23">
      <c r="A43" s="110" t="s">
        <v>46</v>
      </c>
      <c r="B43" s="104" t="s">
        <v>203</v>
      </c>
      <c r="C43" s="23" t="s">
        <v>204</v>
      </c>
      <c r="D43" s="23" t="s">
        <v>66</v>
      </c>
      <c r="E43" s="23" t="s">
        <v>67</v>
      </c>
      <c r="F43" s="23" t="s">
        <v>221</v>
      </c>
      <c r="G43" s="23" t="s">
        <v>222</v>
      </c>
      <c r="H43" s="22">
        <v>150000</v>
      </c>
      <c r="I43" s="22"/>
      <c r="J43" s="22"/>
      <c r="K43" s="22"/>
      <c r="L43" s="22"/>
      <c r="M43" s="22"/>
      <c r="N43" s="22"/>
      <c r="O43" s="22"/>
      <c r="P43" s="22"/>
      <c r="Q43" s="22">
        <v>150000</v>
      </c>
      <c r="R43" s="22"/>
      <c r="S43" s="22"/>
      <c r="T43" s="22"/>
      <c r="U43" s="22"/>
      <c r="V43" s="22"/>
      <c r="W43" s="22"/>
    </row>
    <row r="44" ht="31.4" customHeight="1" spans="1:23">
      <c r="A44" s="110" t="s">
        <v>46</v>
      </c>
      <c r="B44" s="104" t="s">
        <v>203</v>
      </c>
      <c r="C44" s="23" t="s">
        <v>204</v>
      </c>
      <c r="D44" s="23" t="s">
        <v>66</v>
      </c>
      <c r="E44" s="23" t="s">
        <v>67</v>
      </c>
      <c r="F44" s="23" t="s">
        <v>207</v>
      </c>
      <c r="G44" s="23" t="s">
        <v>208</v>
      </c>
      <c r="H44" s="22">
        <v>2521200</v>
      </c>
      <c r="I44" s="22"/>
      <c r="J44" s="22"/>
      <c r="K44" s="22"/>
      <c r="L44" s="22"/>
      <c r="M44" s="22"/>
      <c r="N44" s="22"/>
      <c r="O44" s="22"/>
      <c r="P44" s="22"/>
      <c r="Q44" s="22"/>
      <c r="R44" s="22">
        <v>2521200</v>
      </c>
      <c r="S44" s="22"/>
      <c r="T44" s="22">
        <v>1000000</v>
      </c>
      <c r="U44" s="22"/>
      <c r="V44" s="22"/>
      <c r="W44" s="22">
        <v>1521200</v>
      </c>
    </row>
    <row r="45" ht="31.4" customHeight="1" spans="1:23">
      <c r="A45" s="110" t="s">
        <v>46</v>
      </c>
      <c r="B45" s="104" t="s">
        <v>203</v>
      </c>
      <c r="C45" s="23" t="s">
        <v>204</v>
      </c>
      <c r="D45" s="23" t="s">
        <v>66</v>
      </c>
      <c r="E45" s="23" t="s">
        <v>67</v>
      </c>
      <c r="F45" s="23" t="s">
        <v>223</v>
      </c>
      <c r="G45" s="23" t="s">
        <v>224</v>
      </c>
      <c r="H45" s="22">
        <v>682800</v>
      </c>
      <c r="I45" s="22">
        <v>682800</v>
      </c>
      <c r="J45" s="22">
        <v>170700</v>
      </c>
      <c r="K45" s="22"/>
      <c r="L45" s="22">
        <v>512100</v>
      </c>
      <c r="M45" s="22"/>
      <c r="N45" s="22"/>
      <c r="O45" s="22"/>
      <c r="P45" s="22"/>
      <c r="Q45" s="22"/>
      <c r="R45" s="22"/>
      <c r="S45" s="22"/>
      <c r="T45" s="22"/>
      <c r="U45" s="22"/>
      <c r="V45" s="22"/>
      <c r="W45" s="22"/>
    </row>
    <row r="46" ht="31.4" customHeight="1" spans="1:23">
      <c r="A46" s="110" t="s">
        <v>46</v>
      </c>
      <c r="B46" s="104" t="s">
        <v>203</v>
      </c>
      <c r="C46" s="23" t="s">
        <v>204</v>
      </c>
      <c r="D46" s="23" t="s">
        <v>66</v>
      </c>
      <c r="E46" s="23" t="s">
        <v>67</v>
      </c>
      <c r="F46" s="23" t="s">
        <v>225</v>
      </c>
      <c r="G46" s="23" t="s">
        <v>226</v>
      </c>
      <c r="H46" s="22">
        <v>100000</v>
      </c>
      <c r="I46" s="22"/>
      <c r="J46" s="22"/>
      <c r="K46" s="22"/>
      <c r="L46" s="22"/>
      <c r="M46" s="22"/>
      <c r="N46" s="22"/>
      <c r="O46" s="22"/>
      <c r="P46" s="22"/>
      <c r="Q46" s="22"/>
      <c r="R46" s="22">
        <v>100000</v>
      </c>
      <c r="S46" s="22"/>
      <c r="T46" s="22"/>
      <c r="U46" s="22"/>
      <c r="V46" s="22"/>
      <c r="W46" s="22">
        <v>100000</v>
      </c>
    </row>
    <row r="47" ht="31.4" customHeight="1" spans="1:23">
      <c r="A47" s="110" t="s">
        <v>46</v>
      </c>
      <c r="B47" s="104" t="s">
        <v>203</v>
      </c>
      <c r="C47" s="23" t="s">
        <v>204</v>
      </c>
      <c r="D47" s="23" t="s">
        <v>66</v>
      </c>
      <c r="E47" s="23" t="s">
        <v>67</v>
      </c>
      <c r="F47" s="23" t="s">
        <v>227</v>
      </c>
      <c r="G47" s="23" t="s">
        <v>228</v>
      </c>
      <c r="H47" s="22">
        <v>1600000</v>
      </c>
      <c r="I47" s="22"/>
      <c r="J47" s="22"/>
      <c r="K47" s="22"/>
      <c r="L47" s="22"/>
      <c r="M47" s="22"/>
      <c r="N47" s="22"/>
      <c r="O47" s="22"/>
      <c r="P47" s="22"/>
      <c r="Q47" s="22"/>
      <c r="R47" s="22">
        <v>1600000</v>
      </c>
      <c r="S47" s="22"/>
      <c r="T47" s="22">
        <v>1600000</v>
      </c>
      <c r="U47" s="22"/>
      <c r="V47" s="22"/>
      <c r="W47" s="22"/>
    </row>
    <row r="48" ht="31.4" customHeight="1" spans="1:23">
      <c r="A48" s="110" t="s">
        <v>46</v>
      </c>
      <c r="B48" s="104" t="s">
        <v>203</v>
      </c>
      <c r="C48" s="23" t="s">
        <v>204</v>
      </c>
      <c r="D48" s="23" t="s">
        <v>66</v>
      </c>
      <c r="E48" s="23" t="s">
        <v>67</v>
      </c>
      <c r="F48" s="23" t="s">
        <v>211</v>
      </c>
      <c r="G48" s="23" t="s">
        <v>212</v>
      </c>
      <c r="H48" s="22">
        <v>3980000</v>
      </c>
      <c r="I48" s="22">
        <v>480000</v>
      </c>
      <c r="J48" s="22"/>
      <c r="K48" s="22"/>
      <c r="L48" s="22">
        <v>480000</v>
      </c>
      <c r="M48" s="22"/>
      <c r="N48" s="22"/>
      <c r="O48" s="22"/>
      <c r="P48" s="22"/>
      <c r="Q48" s="22"/>
      <c r="R48" s="22">
        <v>3500000</v>
      </c>
      <c r="S48" s="22"/>
      <c r="T48" s="22">
        <v>600000</v>
      </c>
      <c r="U48" s="22"/>
      <c r="V48" s="22"/>
      <c r="W48" s="22">
        <v>2900000</v>
      </c>
    </row>
    <row r="49" ht="31.4" customHeight="1" spans="1:23">
      <c r="A49" s="110" t="s">
        <v>46</v>
      </c>
      <c r="B49" s="104" t="s">
        <v>203</v>
      </c>
      <c r="C49" s="23" t="s">
        <v>204</v>
      </c>
      <c r="D49" s="23" t="s">
        <v>78</v>
      </c>
      <c r="E49" s="23" t="s">
        <v>79</v>
      </c>
      <c r="F49" s="23" t="s">
        <v>211</v>
      </c>
      <c r="G49" s="23" t="s">
        <v>212</v>
      </c>
      <c r="H49" s="22">
        <v>230940</v>
      </c>
      <c r="I49" s="22"/>
      <c r="J49" s="22"/>
      <c r="K49" s="22"/>
      <c r="L49" s="22"/>
      <c r="M49" s="22"/>
      <c r="N49" s="22"/>
      <c r="O49" s="22"/>
      <c r="P49" s="22"/>
      <c r="Q49" s="22">
        <v>230940</v>
      </c>
      <c r="R49" s="22"/>
      <c r="S49" s="22"/>
      <c r="T49" s="22"/>
      <c r="U49" s="22"/>
      <c r="V49" s="22"/>
      <c r="W49" s="22"/>
    </row>
    <row r="50" ht="31.4" customHeight="1" spans="1:23">
      <c r="A50" s="110" t="s">
        <v>46</v>
      </c>
      <c r="B50" s="104" t="s">
        <v>229</v>
      </c>
      <c r="C50" s="23" t="s">
        <v>230</v>
      </c>
      <c r="D50" s="23" t="s">
        <v>64</v>
      </c>
      <c r="E50" s="23" t="s">
        <v>65</v>
      </c>
      <c r="F50" s="23" t="s">
        <v>193</v>
      </c>
      <c r="G50" s="23" t="s">
        <v>192</v>
      </c>
      <c r="H50" s="22">
        <v>18000000</v>
      </c>
      <c r="I50" s="22">
        <v>18000000</v>
      </c>
      <c r="J50" s="22"/>
      <c r="K50" s="22"/>
      <c r="L50" s="22">
        <v>18000000</v>
      </c>
      <c r="M50" s="22"/>
      <c r="N50" s="22"/>
      <c r="O50" s="22"/>
      <c r="P50" s="22"/>
      <c r="Q50" s="22"/>
      <c r="R50" s="22"/>
      <c r="S50" s="22"/>
      <c r="T50" s="22"/>
      <c r="U50" s="22"/>
      <c r="V50" s="22"/>
      <c r="W50" s="22"/>
    </row>
    <row r="51" ht="31.4" customHeight="1" spans="1:23">
      <c r="A51" s="110" t="s">
        <v>46</v>
      </c>
      <c r="B51" s="104" t="s">
        <v>229</v>
      </c>
      <c r="C51" s="23" t="s">
        <v>230</v>
      </c>
      <c r="D51" s="23" t="s">
        <v>66</v>
      </c>
      <c r="E51" s="23" t="s">
        <v>67</v>
      </c>
      <c r="F51" s="23" t="s">
        <v>193</v>
      </c>
      <c r="G51" s="23" t="s">
        <v>192</v>
      </c>
      <c r="H51" s="22">
        <v>8110000</v>
      </c>
      <c r="I51" s="22"/>
      <c r="J51" s="22"/>
      <c r="K51" s="22"/>
      <c r="L51" s="22"/>
      <c r="M51" s="22"/>
      <c r="N51" s="22"/>
      <c r="O51" s="22"/>
      <c r="P51" s="22"/>
      <c r="Q51" s="22"/>
      <c r="R51" s="22">
        <v>8110000</v>
      </c>
      <c r="S51" s="22"/>
      <c r="T51" s="22"/>
      <c r="U51" s="22"/>
      <c r="V51" s="22"/>
      <c r="W51" s="22">
        <v>8110000</v>
      </c>
    </row>
    <row r="52" ht="18.75" customHeight="1" spans="1:23">
      <c r="A52" s="30" t="s">
        <v>107</v>
      </c>
      <c r="B52" s="31"/>
      <c r="C52" s="31"/>
      <c r="D52" s="31"/>
      <c r="E52" s="31"/>
      <c r="F52" s="31"/>
      <c r="G52" s="32"/>
      <c r="H52" s="22">
        <v>208859340</v>
      </c>
      <c r="I52" s="22">
        <v>154327200</v>
      </c>
      <c r="J52" s="22">
        <v>32816800</v>
      </c>
      <c r="K52" s="22"/>
      <c r="L52" s="22">
        <v>121510400</v>
      </c>
      <c r="M52" s="22"/>
      <c r="N52" s="22"/>
      <c r="O52" s="22"/>
      <c r="P52" s="22"/>
      <c r="Q52" s="22">
        <v>26380940</v>
      </c>
      <c r="R52" s="22">
        <v>28151200</v>
      </c>
      <c r="S52" s="22"/>
      <c r="T52" s="22">
        <v>9200000</v>
      </c>
      <c r="U52" s="22"/>
      <c r="V52" s="22"/>
      <c r="W52" s="22">
        <v>18951200</v>
      </c>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7"/>
  <sheetViews>
    <sheetView showZeros="0" topLeftCell="I64" workbookViewId="0">
      <selection activeCell="A1" sqref="A1"/>
    </sheetView>
  </sheetViews>
  <sheetFormatPr defaultColWidth="9.14406779661017" defaultRowHeight="14.25" customHeight="1"/>
  <cols>
    <col min="1" max="1" width="14.5762711864407" customWidth="1"/>
    <col min="2" max="2" width="21.0338983050847" customWidth="1"/>
    <col min="3" max="3" width="31.3135593220339" customWidth="1"/>
    <col min="4" max="4" width="25.6186440677966" customWidth="1"/>
    <col min="5" max="5" width="15.6016949152542" customWidth="1"/>
    <col min="6" max="6" width="19.7457627118644" customWidth="1"/>
    <col min="7" max="7" width="14.8813559322034" customWidth="1"/>
    <col min="8" max="8" width="19.7457627118644" customWidth="1"/>
    <col min="9" max="16" width="14.1694915254237" customWidth="1"/>
    <col min="17" max="17" width="13.6016949152542" customWidth="1"/>
    <col min="18" max="23" width="15.1694915254237" customWidth="1"/>
  </cols>
  <sheetData>
    <row r="1" ht="13.5" customHeight="1" spans="5:23">
      <c r="E1" s="1"/>
      <c r="F1" s="1"/>
      <c r="G1" s="1"/>
      <c r="H1" s="1"/>
      <c r="U1" s="108"/>
      <c r="W1" s="52" t="s">
        <v>231</v>
      </c>
    </row>
    <row r="2" ht="27.75" customHeight="1" spans="1:23">
      <c r="A2" s="27" t="s">
        <v>232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"单位名称："&amp;"云南交通运输职业学院（云南交通技师学院云南省交通高级技工学校）"</f>
        <v>单位名称：云南交通运输职业学院（云南交通技师学院云南省交通高级技工学校）</v>
      </c>
      <c r="B3" s="103" t="str">
        <f t="shared" si="0"/>
        <v>单位名称：云南交通运输职业学院（云南交通技师学院云南省交通高级技工学校）</v>
      </c>
      <c r="C3" s="103"/>
      <c r="D3" s="103"/>
      <c r="E3" s="103"/>
      <c r="F3" s="103"/>
      <c r="G3" s="103"/>
      <c r="H3" s="103"/>
      <c r="I3" s="103"/>
      <c r="J3" s="6"/>
      <c r="K3" s="6"/>
      <c r="L3" s="6"/>
      <c r="M3" s="6"/>
      <c r="N3" s="6"/>
      <c r="O3" s="6"/>
      <c r="P3" s="6"/>
      <c r="Q3" s="6"/>
      <c r="U3" s="108"/>
      <c r="W3" s="99" t="s">
        <v>132</v>
      </c>
    </row>
    <row r="4" ht="21.75" customHeight="1" spans="1:23">
      <c r="A4" s="8" t="s">
        <v>233</v>
      </c>
      <c r="B4" s="8" t="s">
        <v>143</v>
      </c>
      <c r="C4" s="8" t="s">
        <v>144</v>
      </c>
      <c r="D4" s="8" t="s">
        <v>234</v>
      </c>
      <c r="E4" s="9" t="s">
        <v>145</v>
      </c>
      <c r="F4" s="9" t="s">
        <v>146</v>
      </c>
      <c r="G4" s="9" t="s">
        <v>147</v>
      </c>
      <c r="H4" s="9" t="s">
        <v>148</v>
      </c>
      <c r="I4" s="59" t="s">
        <v>31</v>
      </c>
      <c r="J4" s="59" t="s">
        <v>235</v>
      </c>
      <c r="K4" s="59"/>
      <c r="L4" s="59"/>
      <c r="M4" s="59"/>
      <c r="N4" s="105" t="s">
        <v>150</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156</v>
      </c>
      <c r="U5" s="9" t="s">
        <v>40</v>
      </c>
      <c r="V5" s="9" t="s">
        <v>41</v>
      </c>
      <c r="W5" s="9" t="s">
        <v>42</v>
      </c>
    </row>
    <row r="6" ht="40.5" customHeight="1" spans="1:23">
      <c r="A6" s="16"/>
      <c r="B6" s="16"/>
      <c r="C6" s="16"/>
      <c r="D6" s="16"/>
      <c r="E6" s="17"/>
      <c r="F6" s="17"/>
      <c r="G6" s="17"/>
      <c r="H6" s="17"/>
      <c r="I6" s="59"/>
      <c r="J6" s="44" t="s">
        <v>33</v>
      </c>
      <c r="K6" s="44" t="s">
        <v>236</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4"/>
      <c r="C8" s="23" t="s">
        <v>237</v>
      </c>
      <c r="D8" s="23"/>
      <c r="E8" s="23"/>
      <c r="F8" s="23"/>
      <c r="G8" s="23"/>
      <c r="H8" s="23"/>
      <c r="I8" s="107">
        <v>6000</v>
      </c>
      <c r="J8" s="107"/>
      <c r="K8" s="107"/>
      <c r="L8" s="107"/>
      <c r="M8" s="107"/>
      <c r="N8" s="107">
        <v>6000</v>
      </c>
      <c r="O8" s="107"/>
      <c r="P8" s="107"/>
      <c r="Q8" s="107"/>
      <c r="R8" s="107"/>
      <c r="S8" s="107"/>
      <c r="T8" s="107"/>
      <c r="U8" s="87"/>
      <c r="V8" s="107"/>
      <c r="W8" s="107"/>
    </row>
    <row r="9" ht="32.9" customHeight="1" spans="1:23">
      <c r="A9" s="23" t="s">
        <v>238</v>
      </c>
      <c r="B9" s="104" t="s">
        <v>239</v>
      </c>
      <c r="C9" s="23" t="s">
        <v>237</v>
      </c>
      <c r="D9" s="23" t="s">
        <v>46</v>
      </c>
      <c r="E9" s="23" t="s">
        <v>72</v>
      </c>
      <c r="F9" s="23" t="s">
        <v>73</v>
      </c>
      <c r="G9" s="23" t="s">
        <v>225</v>
      </c>
      <c r="H9" s="23" t="s">
        <v>226</v>
      </c>
      <c r="I9" s="107">
        <v>6000</v>
      </c>
      <c r="J9" s="107"/>
      <c r="K9" s="107"/>
      <c r="L9" s="107"/>
      <c r="M9" s="107"/>
      <c r="N9" s="107">
        <v>6000</v>
      </c>
      <c r="O9" s="107"/>
      <c r="P9" s="107"/>
      <c r="Q9" s="107"/>
      <c r="R9" s="107"/>
      <c r="S9" s="107"/>
      <c r="T9" s="107"/>
      <c r="U9" s="87"/>
      <c r="V9" s="107"/>
      <c r="W9" s="107"/>
    </row>
    <row r="10" ht="32.9" customHeight="1" spans="1:23">
      <c r="A10" s="23"/>
      <c r="B10" s="23"/>
      <c r="C10" s="23" t="s">
        <v>240</v>
      </c>
      <c r="D10" s="23"/>
      <c r="E10" s="23"/>
      <c r="F10" s="23"/>
      <c r="G10" s="23"/>
      <c r="H10" s="23"/>
      <c r="I10" s="107">
        <v>40000</v>
      </c>
      <c r="J10" s="107"/>
      <c r="K10" s="107"/>
      <c r="L10" s="107"/>
      <c r="M10" s="107"/>
      <c r="N10" s="107">
        <v>40000</v>
      </c>
      <c r="O10" s="107"/>
      <c r="P10" s="107"/>
      <c r="Q10" s="107"/>
      <c r="R10" s="107"/>
      <c r="S10" s="107"/>
      <c r="T10" s="107"/>
      <c r="U10" s="87"/>
      <c r="V10" s="107"/>
      <c r="W10" s="107"/>
    </row>
    <row r="11" ht="32.9" customHeight="1" spans="1:23">
      <c r="A11" s="23" t="s">
        <v>238</v>
      </c>
      <c r="B11" s="104" t="s">
        <v>241</v>
      </c>
      <c r="C11" s="23" t="s">
        <v>240</v>
      </c>
      <c r="D11" s="23" t="s">
        <v>46</v>
      </c>
      <c r="E11" s="23" t="s">
        <v>86</v>
      </c>
      <c r="F11" s="23" t="s">
        <v>87</v>
      </c>
      <c r="G11" s="23" t="s">
        <v>242</v>
      </c>
      <c r="H11" s="23" t="s">
        <v>243</v>
      </c>
      <c r="I11" s="107">
        <v>40000</v>
      </c>
      <c r="J11" s="107"/>
      <c r="K11" s="107"/>
      <c r="L11" s="107"/>
      <c r="M11" s="107"/>
      <c r="N11" s="107">
        <v>40000</v>
      </c>
      <c r="O11" s="107"/>
      <c r="P11" s="107"/>
      <c r="Q11" s="107"/>
      <c r="R11" s="107"/>
      <c r="S11" s="107"/>
      <c r="T11" s="107"/>
      <c r="U11" s="87"/>
      <c r="V11" s="107"/>
      <c r="W11" s="107"/>
    </row>
    <row r="12" ht="32.9" customHeight="1" spans="1:23">
      <c r="A12" s="23"/>
      <c r="B12" s="23"/>
      <c r="C12" s="23" t="s">
        <v>244</v>
      </c>
      <c r="D12" s="23"/>
      <c r="E12" s="23"/>
      <c r="F12" s="23"/>
      <c r="G12" s="23"/>
      <c r="H12" s="23"/>
      <c r="I12" s="107">
        <v>390000</v>
      </c>
      <c r="J12" s="107"/>
      <c r="K12" s="107"/>
      <c r="L12" s="107"/>
      <c r="M12" s="107"/>
      <c r="N12" s="107">
        <v>390000</v>
      </c>
      <c r="O12" s="107"/>
      <c r="P12" s="107"/>
      <c r="Q12" s="107"/>
      <c r="R12" s="107"/>
      <c r="S12" s="107"/>
      <c r="T12" s="107"/>
      <c r="U12" s="87"/>
      <c r="V12" s="107"/>
      <c r="W12" s="107"/>
    </row>
    <row r="13" ht="32.9" customHeight="1" spans="1:23">
      <c r="A13" s="23" t="s">
        <v>238</v>
      </c>
      <c r="B13" s="104" t="s">
        <v>245</v>
      </c>
      <c r="C13" s="23" t="s">
        <v>244</v>
      </c>
      <c r="D13" s="23" t="s">
        <v>46</v>
      </c>
      <c r="E13" s="23" t="s">
        <v>64</v>
      </c>
      <c r="F13" s="23" t="s">
        <v>65</v>
      </c>
      <c r="G13" s="23" t="s">
        <v>246</v>
      </c>
      <c r="H13" s="23" t="s">
        <v>247</v>
      </c>
      <c r="I13" s="107">
        <v>60000</v>
      </c>
      <c r="J13" s="107"/>
      <c r="K13" s="107"/>
      <c r="L13" s="107"/>
      <c r="M13" s="107"/>
      <c r="N13" s="107">
        <v>60000</v>
      </c>
      <c r="O13" s="107"/>
      <c r="P13" s="107"/>
      <c r="Q13" s="107"/>
      <c r="R13" s="107"/>
      <c r="S13" s="107"/>
      <c r="T13" s="107"/>
      <c r="U13" s="87"/>
      <c r="V13" s="107"/>
      <c r="W13" s="107"/>
    </row>
    <row r="14" ht="32.9" customHeight="1" spans="1:23">
      <c r="A14" s="23" t="s">
        <v>238</v>
      </c>
      <c r="B14" s="104" t="s">
        <v>245</v>
      </c>
      <c r="C14" s="23" t="s">
        <v>244</v>
      </c>
      <c r="D14" s="23" t="s">
        <v>46</v>
      </c>
      <c r="E14" s="23" t="s">
        <v>64</v>
      </c>
      <c r="F14" s="23" t="s">
        <v>65</v>
      </c>
      <c r="G14" s="23" t="s">
        <v>242</v>
      </c>
      <c r="H14" s="23" t="s">
        <v>243</v>
      </c>
      <c r="I14" s="107">
        <v>128000</v>
      </c>
      <c r="J14" s="107"/>
      <c r="K14" s="107"/>
      <c r="L14" s="107"/>
      <c r="M14" s="107"/>
      <c r="N14" s="107">
        <v>128000</v>
      </c>
      <c r="O14" s="107"/>
      <c r="P14" s="107"/>
      <c r="Q14" s="107"/>
      <c r="R14" s="107"/>
      <c r="S14" s="107"/>
      <c r="T14" s="107"/>
      <c r="U14" s="87"/>
      <c r="V14" s="107"/>
      <c r="W14" s="107"/>
    </row>
    <row r="15" ht="32.9" customHeight="1" spans="1:23">
      <c r="A15" s="23" t="s">
        <v>238</v>
      </c>
      <c r="B15" s="104" t="s">
        <v>245</v>
      </c>
      <c r="C15" s="23" t="s">
        <v>244</v>
      </c>
      <c r="D15" s="23" t="s">
        <v>46</v>
      </c>
      <c r="E15" s="23" t="s">
        <v>64</v>
      </c>
      <c r="F15" s="23" t="s">
        <v>65</v>
      </c>
      <c r="G15" s="23" t="s">
        <v>223</v>
      </c>
      <c r="H15" s="23" t="s">
        <v>224</v>
      </c>
      <c r="I15" s="107">
        <v>55000</v>
      </c>
      <c r="J15" s="107"/>
      <c r="K15" s="107"/>
      <c r="L15" s="107"/>
      <c r="M15" s="107"/>
      <c r="N15" s="107">
        <v>55000</v>
      </c>
      <c r="O15" s="107"/>
      <c r="P15" s="107"/>
      <c r="Q15" s="107"/>
      <c r="R15" s="107"/>
      <c r="S15" s="107"/>
      <c r="T15" s="107"/>
      <c r="U15" s="87"/>
      <c r="V15" s="107"/>
      <c r="W15" s="107"/>
    </row>
    <row r="16" ht="32.9" customHeight="1" spans="1:23">
      <c r="A16" s="23" t="s">
        <v>238</v>
      </c>
      <c r="B16" s="104" t="s">
        <v>245</v>
      </c>
      <c r="C16" s="23" t="s">
        <v>244</v>
      </c>
      <c r="D16" s="23" t="s">
        <v>46</v>
      </c>
      <c r="E16" s="23" t="s">
        <v>64</v>
      </c>
      <c r="F16" s="23" t="s">
        <v>65</v>
      </c>
      <c r="G16" s="23" t="s">
        <v>185</v>
      </c>
      <c r="H16" s="23" t="s">
        <v>186</v>
      </c>
      <c r="I16" s="107">
        <v>90000</v>
      </c>
      <c r="J16" s="107"/>
      <c r="K16" s="107"/>
      <c r="L16" s="107"/>
      <c r="M16" s="107"/>
      <c r="N16" s="107">
        <v>90000</v>
      </c>
      <c r="O16" s="107"/>
      <c r="P16" s="107"/>
      <c r="Q16" s="107"/>
      <c r="R16" s="107"/>
      <c r="S16" s="107"/>
      <c r="T16" s="107"/>
      <c r="U16" s="87"/>
      <c r="V16" s="107"/>
      <c r="W16" s="107"/>
    </row>
    <row r="17" ht="32.9" customHeight="1" spans="1:23">
      <c r="A17" s="23" t="s">
        <v>238</v>
      </c>
      <c r="B17" s="104" t="s">
        <v>245</v>
      </c>
      <c r="C17" s="23" t="s">
        <v>244</v>
      </c>
      <c r="D17" s="23" t="s">
        <v>46</v>
      </c>
      <c r="E17" s="23" t="s">
        <v>64</v>
      </c>
      <c r="F17" s="23" t="s">
        <v>65</v>
      </c>
      <c r="G17" s="23" t="s">
        <v>248</v>
      </c>
      <c r="H17" s="23" t="s">
        <v>249</v>
      </c>
      <c r="I17" s="107">
        <v>57000</v>
      </c>
      <c r="J17" s="107"/>
      <c r="K17" s="107"/>
      <c r="L17" s="107"/>
      <c r="M17" s="107"/>
      <c r="N17" s="107">
        <v>57000</v>
      </c>
      <c r="O17" s="107"/>
      <c r="P17" s="107"/>
      <c r="Q17" s="107"/>
      <c r="R17" s="107"/>
      <c r="S17" s="107"/>
      <c r="T17" s="107"/>
      <c r="U17" s="87"/>
      <c r="V17" s="107"/>
      <c r="W17" s="107"/>
    </row>
    <row r="18" ht="32.9" customHeight="1" spans="1:23">
      <c r="A18" s="23"/>
      <c r="B18" s="23"/>
      <c r="C18" s="23" t="s">
        <v>250</v>
      </c>
      <c r="D18" s="23"/>
      <c r="E18" s="23"/>
      <c r="F18" s="23"/>
      <c r="G18" s="23"/>
      <c r="H18" s="23"/>
      <c r="I18" s="107">
        <v>300000</v>
      </c>
      <c r="J18" s="107"/>
      <c r="K18" s="107"/>
      <c r="L18" s="107"/>
      <c r="M18" s="107"/>
      <c r="N18" s="107">
        <v>300000</v>
      </c>
      <c r="O18" s="107"/>
      <c r="P18" s="107"/>
      <c r="Q18" s="107"/>
      <c r="R18" s="107"/>
      <c r="S18" s="107"/>
      <c r="T18" s="107"/>
      <c r="U18" s="87"/>
      <c r="V18" s="107"/>
      <c r="W18" s="107"/>
    </row>
    <row r="19" ht="32.9" customHeight="1" spans="1:23">
      <c r="A19" s="23" t="s">
        <v>238</v>
      </c>
      <c r="B19" s="104" t="s">
        <v>251</v>
      </c>
      <c r="C19" s="23" t="s">
        <v>250</v>
      </c>
      <c r="D19" s="23" t="s">
        <v>46</v>
      </c>
      <c r="E19" s="23" t="s">
        <v>66</v>
      </c>
      <c r="F19" s="23" t="s">
        <v>67</v>
      </c>
      <c r="G19" s="23" t="s">
        <v>211</v>
      </c>
      <c r="H19" s="23" t="s">
        <v>212</v>
      </c>
      <c r="I19" s="107">
        <v>300000</v>
      </c>
      <c r="J19" s="107"/>
      <c r="K19" s="107"/>
      <c r="L19" s="107"/>
      <c r="M19" s="107"/>
      <c r="N19" s="107">
        <v>300000</v>
      </c>
      <c r="O19" s="107"/>
      <c r="P19" s="107"/>
      <c r="Q19" s="107"/>
      <c r="R19" s="107"/>
      <c r="S19" s="107"/>
      <c r="T19" s="107"/>
      <c r="U19" s="87"/>
      <c r="V19" s="107"/>
      <c r="W19" s="107"/>
    </row>
    <row r="20" ht="32.9" customHeight="1" spans="1:23">
      <c r="A20" s="23"/>
      <c r="B20" s="23"/>
      <c r="C20" s="23" t="s">
        <v>252</v>
      </c>
      <c r="D20" s="23"/>
      <c r="E20" s="23"/>
      <c r="F20" s="23"/>
      <c r="G20" s="23"/>
      <c r="H20" s="23"/>
      <c r="I20" s="107">
        <v>16262167.16</v>
      </c>
      <c r="J20" s="107"/>
      <c r="K20" s="107"/>
      <c r="L20" s="107"/>
      <c r="M20" s="107"/>
      <c r="N20" s="107">
        <v>16262167.16</v>
      </c>
      <c r="O20" s="107"/>
      <c r="P20" s="107"/>
      <c r="Q20" s="107"/>
      <c r="R20" s="107"/>
      <c r="S20" s="107"/>
      <c r="T20" s="107"/>
      <c r="U20" s="87"/>
      <c r="V20" s="107"/>
      <c r="W20" s="107"/>
    </row>
    <row r="21" ht="32.9" customHeight="1" spans="1:23">
      <c r="A21" s="23" t="s">
        <v>238</v>
      </c>
      <c r="B21" s="104" t="s">
        <v>253</v>
      </c>
      <c r="C21" s="23" t="s">
        <v>252</v>
      </c>
      <c r="D21" s="23" t="s">
        <v>46</v>
      </c>
      <c r="E21" s="23" t="s">
        <v>66</v>
      </c>
      <c r="F21" s="23" t="s">
        <v>67</v>
      </c>
      <c r="G21" s="23" t="s">
        <v>254</v>
      </c>
      <c r="H21" s="23" t="s">
        <v>255</v>
      </c>
      <c r="I21" s="107">
        <v>12692067.16</v>
      </c>
      <c r="J21" s="107"/>
      <c r="K21" s="107"/>
      <c r="L21" s="107"/>
      <c r="M21" s="107"/>
      <c r="N21" s="107">
        <v>12692067.16</v>
      </c>
      <c r="O21" s="107"/>
      <c r="P21" s="107"/>
      <c r="Q21" s="107"/>
      <c r="R21" s="107"/>
      <c r="S21" s="107"/>
      <c r="T21" s="107"/>
      <c r="U21" s="87"/>
      <c r="V21" s="107"/>
      <c r="W21" s="107"/>
    </row>
    <row r="22" ht="32.9" customHeight="1" spans="1:23">
      <c r="A22" s="23" t="s">
        <v>238</v>
      </c>
      <c r="B22" s="104" t="s">
        <v>253</v>
      </c>
      <c r="C22" s="23" t="s">
        <v>252</v>
      </c>
      <c r="D22" s="23" t="s">
        <v>46</v>
      </c>
      <c r="E22" s="23" t="s">
        <v>66</v>
      </c>
      <c r="F22" s="23" t="s">
        <v>67</v>
      </c>
      <c r="G22" s="23" t="s">
        <v>248</v>
      </c>
      <c r="H22" s="23" t="s">
        <v>249</v>
      </c>
      <c r="I22" s="107">
        <v>570100</v>
      </c>
      <c r="J22" s="107"/>
      <c r="K22" s="107"/>
      <c r="L22" s="107"/>
      <c r="M22" s="107"/>
      <c r="N22" s="107">
        <v>570100</v>
      </c>
      <c r="O22" s="107"/>
      <c r="P22" s="107"/>
      <c r="Q22" s="107"/>
      <c r="R22" s="107"/>
      <c r="S22" s="107"/>
      <c r="T22" s="107"/>
      <c r="U22" s="87"/>
      <c r="V22" s="107"/>
      <c r="W22" s="107"/>
    </row>
    <row r="23" ht="32.9" customHeight="1" spans="1:23">
      <c r="A23" s="23" t="s">
        <v>238</v>
      </c>
      <c r="B23" s="104" t="s">
        <v>253</v>
      </c>
      <c r="C23" s="23" t="s">
        <v>252</v>
      </c>
      <c r="D23" s="23" t="s">
        <v>46</v>
      </c>
      <c r="E23" s="23" t="s">
        <v>66</v>
      </c>
      <c r="F23" s="23" t="s">
        <v>67</v>
      </c>
      <c r="G23" s="23" t="s">
        <v>256</v>
      </c>
      <c r="H23" s="23" t="s">
        <v>257</v>
      </c>
      <c r="I23" s="107">
        <v>3000000</v>
      </c>
      <c r="J23" s="107"/>
      <c r="K23" s="107"/>
      <c r="L23" s="107"/>
      <c r="M23" s="107"/>
      <c r="N23" s="107">
        <v>3000000</v>
      </c>
      <c r="O23" s="107"/>
      <c r="P23" s="107"/>
      <c r="Q23" s="107"/>
      <c r="R23" s="107"/>
      <c r="S23" s="107"/>
      <c r="T23" s="107"/>
      <c r="U23" s="87"/>
      <c r="V23" s="107"/>
      <c r="W23" s="107"/>
    </row>
    <row r="24" ht="32.9" customHeight="1" spans="1:23">
      <c r="A24" s="23"/>
      <c r="B24" s="23"/>
      <c r="C24" s="23" t="s">
        <v>258</v>
      </c>
      <c r="D24" s="23"/>
      <c r="E24" s="23"/>
      <c r="F24" s="23"/>
      <c r="G24" s="23"/>
      <c r="H24" s="23"/>
      <c r="I24" s="107">
        <v>8291712.61</v>
      </c>
      <c r="J24" s="107"/>
      <c r="K24" s="107"/>
      <c r="L24" s="107"/>
      <c r="M24" s="107"/>
      <c r="N24" s="107">
        <v>8291712.61</v>
      </c>
      <c r="O24" s="107"/>
      <c r="P24" s="107"/>
      <c r="Q24" s="107"/>
      <c r="R24" s="107"/>
      <c r="S24" s="107"/>
      <c r="T24" s="107"/>
      <c r="U24" s="87"/>
      <c r="V24" s="107"/>
      <c r="W24" s="107"/>
    </row>
    <row r="25" ht="32.9" customHeight="1" spans="1:23">
      <c r="A25" s="23" t="s">
        <v>238</v>
      </c>
      <c r="B25" s="104" t="s">
        <v>259</v>
      </c>
      <c r="C25" s="23" t="s">
        <v>258</v>
      </c>
      <c r="D25" s="23" t="s">
        <v>46</v>
      </c>
      <c r="E25" s="23" t="s">
        <v>66</v>
      </c>
      <c r="F25" s="23" t="s">
        <v>67</v>
      </c>
      <c r="G25" s="23" t="s">
        <v>260</v>
      </c>
      <c r="H25" s="23" t="s">
        <v>261</v>
      </c>
      <c r="I25" s="107">
        <v>678327.34</v>
      </c>
      <c r="J25" s="107"/>
      <c r="K25" s="107"/>
      <c r="L25" s="107"/>
      <c r="M25" s="107"/>
      <c r="N25" s="107">
        <v>678327.34</v>
      </c>
      <c r="O25" s="107"/>
      <c r="P25" s="107"/>
      <c r="Q25" s="107"/>
      <c r="R25" s="107"/>
      <c r="S25" s="107"/>
      <c r="T25" s="107"/>
      <c r="U25" s="87"/>
      <c r="V25" s="107"/>
      <c r="W25" s="107"/>
    </row>
    <row r="26" ht="32.9" customHeight="1" spans="1:23">
      <c r="A26" s="23" t="s">
        <v>238</v>
      </c>
      <c r="B26" s="104" t="s">
        <v>259</v>
      </c>
      <c r="C26" s="23" t="s">
        <v>258</v>
      </c>
      <c r="D26" s="23" t="s">
        <v>46</v>
      </c>
      <c r="E26" s="23" t="s">
        <v>66</v>
      </c>
      <c r="F26" s="23" t="s">
        <v>67</v>
      </c>
      <c r="G26" s="23" t="s">
        <v>225</v>
      </c>
      <c r="H26" s="23" t="s">
        <v>226</v>
      </c>
      <c r="I26" s="107">
        <v>883731.46</v>
      </c>
      <c r="J26" s="107"/>
      <c r="K26" s="107"/>
      <c r="L26" s="107"/>
      <c r="M26" s="107"/>
      <c r="N26" s="107">
        <v>883731.46</v>
      </c>
      <c r="O26" s="107"/>
      <c r="P26" s="107"/>
      <c r="Q26" s="107"/>
      <c r="R26" s="107"/>
      <c r="S26" s="107"/>
      <c r="T26" s="107"/>
      <c r="U26" s="87"/>
      <c r="V26" s="107"/>
      <c r="W26" s="107"/>
    </row>
    <row r="27" ht="32.9" customHeight="1" spans="1:23">
      <c r="A27" s="23" t="s">
        <v>238</v>
      </c>
      <c r="B27" s="104" t="s">
        <v>259</v>
      </c>
      <c r="C27" s="23" t="s">
        <v>258</v>
      </c>
      <c r="D27" s="23" t="s">
        <v>46</v>
      </c>
      <c r="E27" s="23" t="s">
        <v>66</v>
      </c>
      <c r="F27" s="23" t="s">
        <v>67</v>
      </c>
      <c r="G27" s="23" t="s">
        <v>211</v>
      </c>
      <c r="H27" s="23" t="s">
        <v>212</v>
      </c>
      <c r="I27" s="107">
        <v>492653.23</v>
      </c>
      <c r="J27" s="107"/>
      <c r="K27" s="107"/>
      <c r="L27" s="107"/>
      <c r="M27" s="107"/>
      <c r="N27" s="107">
        <v>492653.23</v>
      </c>
      <c r="O27" s="107"/>
      <c r="P27" s="107"/>
      <c r="Q27" s="107"/>
      <c r="R27" s="107"/>
      <c r="S27" s="107"/>
      <c r="T27" s="107"/>
      <c r="U27" s="87"/>
      <c r="V27" s="107"/>
      <c r="W27" s="107"/>
    </row>
    <row r="28" ht="32.9" customHeight="1" spans="1:23">
      <c r="A28" s="23" t="s">
        <v>238</v>
      </c>
      <c r="B28" s="104" t="s">
        <v>259</v>
      </c>
      <c r="C28" s="23" t="s">
        <v>258</v>
      </c>
      <c r="D28" s="23" t="s">
        <v>46</v>
      </c>
      <c r="E28" s="23" t="s">
        <v>66</v>
      </c>
      <c r="F28" s="23" t="s">
        <v>67</v>
      </c>
      <c r="G28" s="23" t="s">
        <v>248</v>
      </c>
      <c r="H28" s="23" t="s">
        <v>249</v>
      </c>
      <c r="I28" s="107">
        <v>1435113.4</v>
      </c>
      <c r="J28" s="107"/>
      <c r="K28" s="107"/>
      <c r="L28" s="107"/>
      <c r="M28" s="107"/>
      <c r="N28" s="107">
        <v>1435113.4</v>
      </c>
      <c r="O28" s="107"/>
      <c r="P28" s="107"/>
      <c r="Q28" s="107"/>
      <c r="R28" s="107"/>
      <c r="S28" s="107"/>
      <c r="T28" s="107"/>
      <c r="U28" s="87"/>
      <c r="V28" s="107"/>
      <c r="W28" s="107"/>
    </row>
    <row r="29" ht="32.9" customHeight="1" spans="1:23">
      <c r="A29" s="23" t="s">
        <v>238</v>
      </c>
      <c r="B29" s="104" t="s">
        <v>259</v>
      </c>
      <c r="C29" s="23" t="s">
        <v>258</v>
      </c>
      <c r="D29" s="23" t="s">
        <v>46</v>
      </c>
      <c r="E29" s="23" t="s">
        <v>66</v>
      </c>
      <c r="F29" s="23" t="s">
        <v>67</v>
      </c>
      <c r="G29" s="23" t="s">
        <v>262</v>
      </c>
      <c r="H29" s="23" t="s">
        <v>263</v>
      </c>
      <c r="I29" s="107">
        <v>2498087.18</v>
      </c>
      <c r="J29" s="107"/>
      <c r="K29" s="107"/>
      <c r="L29" s="107"/>
      <c r="M29" s="107"/>
      <c r="N29" s="107">
        <v>2498087.18</v>
      </c>
      <c r="O29" s="107"/>
      <c r="P29" s="107"/>
      <c r="Q29" s="107"/>
      <c r="R29" s="107"/>
      <c r="S29" s="107"/>
      <c r="T29" s="107"/>
      <c r="U29" s="87"/>
      <c r="V29" s="107"/>
      <c r="W29" s="107"/>
    </row>
    <row r="30" ht="32.9" customHeight="1" spans="1:23">
      <c r="A30" s="23" t="s">
        <v>238</v>
      </c>
      <c r="B30" s="104" t="s">
        <v>259</v>
      </c>
      <c r="C30" s="23" t="s">
        <v>258</v>
      </c>
      <c r="D30" s="23" t="s">
        <v>46</v>
      </c>
      <c r="E30" s="23" t="s">
        <v>66</v>
      </c>
      <c r="F30" s="23" t="s">
        <v>67</v>
      </c>
      <c r="G30" s="23" t="s">
        <v>264</v>
      </c>
      <c r="H30" s="23" t="s">
        <v>265</v>
      </c>
      <c r="I30" s="107">
        <v>2303800</v>
      </c>
      <c r="J30" s="107"/>
      <c r="K30" s="107"/>
      <c r="L30" s="107"/>
      <c r="M30" s="107"/>
      <c r="N30" s="107">
        <v>2303800</v>
      </c>
      <c r="O30" s="107"/>
      <c r="P30" s="107"/>
      <c r="Q30" s="107"/>
      <c r="R30" s="107"/>
      <c r="S30" s="107"/>
      <c r="T30" s="107"/>
      <c r="U30" s="87"/>
      <c r="V30" s="107"/>
      <c r="W30" s="107"/>
    </row>
    <row r="31" ht="32.9" customHeight="1" spans="1:23">
      <c r="A31" s="23"/>
      <c r="B31" s="23"/>
      <c r="C31" s="23" t="s">
        <v>266</v>
      </c>
      <c r="D31" s="23"/>
      <c r="E31" s="23"/>
      <c r="F31" s="23"/>
      <c r="G31" s="23"/>
      <c r="H31" s="23"/>
      <c r="I31" s="107">
        <v>51711.4</v>
      </c>
      <c r="J31" s="107"/>
      <c r="K31" s="107"/>
      <c r="L31" s="107"/>
      <c r="M31" s="107"/>
      <c r="N31" s="107">
        <v>51711.4</v>
      </c>
      <c r="O31" s="107"/>
      <c r="P31" s="107"/>
      <c r="Q31" s="107"/>
      <c r="R31" s="107"/>
      <c r="S31" s="107"/>
      <c r="T31" s="107"/>
      <c r="U31" s="87"/>
      <c r="V31" s="107"/>
      <c r="W31" s="107"/>
    </row>
    <row r="32" ht="32.9" customHeight="1" spans="1:23">
      <c r="A32" s="23" t="s">
        <v>267</v>
      </c>
      <c r="B32" s="104" t="s">
        <v>268</v>
      </c>
      <c r="C32" s="23" t="s">
        <v>266</v>
      </c>
      <c r="D32" s="23" t="s">
        <v>46</v>
      </c>
      <c r="E32" s="23" t="s">
        <v>64</v>
      </c>
      <c r="F32" s="23" t="s">
        <v>65</v>
      </c>
      <c r="G32" s="23" t="s">
        <v>260</v>
      </c>
      <c r="H32" s="23" t="s">
        <v>261</v>
      </c>
      <c r="I32" s="107">
        <v>17711.4</v>
      </c>
      <c r="J32" s="107"/>
      <c r="K32" s="107"/>
      <c r="L32" s="107"/>
      <c r="M32" s="107"/>
      <c r="N32" s="107">
        <v>17711.4</v>
      </c>
      <c r="O32" s="107"/>
      <c r="P32" s="107"/>
      <c r="Q32" s="107"/>
      <c r="R32" s="107"/>
      <c r="S32" s="107"/>
      <c r="T32" s="107"/>
      <c r="U32" s="87"/>
      <c r="V32" s="107"/>
      <c r="W32" s="107"/>
    </row>
    <row r="33" ht="32.9" customHeight="1" spans="1:23">
      <c r="A33" s="23" t="s">
        <v>267</v>
      </c>
      <c r="B33" s="104" t="s">
        <v>268</v>
      </c>
      <c r="C33" s="23" t="s">
        <v>266</v>
      </c>
      <c r="D33" s="23" t="s">
        <v>46</v>
      </c>
      <c r="E33" s="23" t="s">
        <v>64</v>
      </c>
      <c r="F33" s="23" t="s">
        <v>65</v>
      </c>
      <c r="G33" s="23" t="s">
        <v>264</v>
      </c>
      <c r="H33" s="23" t="s">
        <v>265</v>
      </c>
      <c r="I33" s="107">
        <v>34000</v>
      </c>
      <c r="J33" s="107"/>
      <c r="K33" s="107"/>
      <c r="L33" s="107"/>
      <c r="M33" s="107"/>
      <c r="N33" s="107">
        <v>34000</v>
      </c>
      <c r="O33" s="107"/>
      <c r="P33" s="107"/>
      <c r="Q33" s="107"/>
      <c r="R33" s="107"/>
      <c r="S33" s="107"/>
      <c r="T33" s="107"/>
      <c r="U33" s="87"/>
      <c r="V33" s="107"/>
      <c r="W33" s="107"/>
    </row>
    <row r="34" ht="32.9" customHeight="1" spans="1:23">
      <c r="A34" s="23"/>
      <c r="B34" s="23"/>
      <c r="C34" s="23" t="s">
        <v>269</v>
      </c>
      <c r="D34" s="23"/>
      <c r="E34" s="23"/>
      <c r="F34" s="23"/>
      <c r="G34" s="23"/>
      <c r="H34" s="23"/>
      <c r="I34" s="107">
        <v>3480000</v>
      </c>
      <c r="J34" s="107"/>
      <c r="K34" s="107"/>
      <c r="L34" s="107"/>
      <c r="M34" s="107"/>
      <c r="N34" s="107">
        <v>3480000</v>
      </c>
      <c r="O34" s="107"/>
      <c r="P34" s="107"/>
      <c r="Q34" s="107"/>
      <c r="R34" s="107"/>
      <c r="S34" s="107"/>
      <c r="T34" s="107"/>
      <c r="U34" s="87"/>
      <c r="V34" s="107"/>
      <c r="W34" s="107"/>
    </row>
    <row r="35" ht="32.9" customHeight="1" spans="1:23">
      <c r="A35" s="23" t="s">
        <v>267</v>
      </c>
      <c r="B35" s="104" t="s">
        <v>270</v>
      </c>
      <c r="C35" s="23" t="s">
        <v>269</v>
      </c>
      <c r="D35" s="23" t="s">
        <v>46</v>
      </c>
      <c r="E35" s="23" t="s">
        <v>66</v>
      </c>
      <c r="F35" s="23" t="s">
        <v>67</v>
      </c>
      <c r="G35" s="23" t="s">
        <v>187</v>
      </c>
      <c r="H35" s="23" t="s">
        <v>188</v>
      </c>
      <c r="I35" s="107">
        <v>3480000</v>
      </c>
      <c r="J35" s="107"/>
      <c r="K35" s="107"/>
      <c r="L35" s="107"/>
      <c r="M35" s="107"/>
      <c r="N35" s="107">
        <v>3480000</v>
      </c>
      <c r="O35" s="107"/>
      <c r="P35" s="107"/>
      <c r="Q35" s="107"/>
      <c r="R35" s="107"/>
      <c r="S35" s="107"/>
      <c r="T35" s="107"/>
      <c r="U35" s="87"/>
      <c r="V35" s="107"/>
      <c r="W35" s="107"/>
    </row>
    <row r="36" ht="32.9" customHeight="1" spans="1:23">
      <c r="A36" s="23"/>
      <c r="B36" s="23"/>
      <c r="C36" s="23" t="s">
        <v>271</v>
      </c>
      <c r="D36" s="23"/>
      <c r="E36" s="23"/>
      <c r="F36" s="23"/>
      <c r="G36" s="23"/>
      <c r="H36" s="23"/>
      <c r="I36" s="107">
        <v>677794</v>
      </c>
      <c r="J36" s="107"/>
      <c r="K36" s="107"/>
      <c r="L36" s="107"/>
      <c r="M36" s="107"/>
      <c r="N36" s="107">
        <v>677794</v>
      </c>
      <c r="O36" s="107"/>
      <c r="P36" s="107"/>
      <c r="Q36" s="107"/>
      <c r="R36" s="107"/>
      <c r="S36" s="107"/>
      <c r="T36" s="107"/>
      <c r="U36" s="87"/>
      <c r="V36" s="107"/>
      <c r="W36" s="107"/>
    </row>
    <row r="37" ht="32.9" customHeight="1" spans="1:23">
      <c r="A37" s="23" t="s">
        <v>267</v>
      </c>
      <c r="B37" s="104" t="s">
        <v>272</v>
      </c>
      <c r="C37" s="23" t="s">
        <v>271</v>
      </c>
      <c r="D37" s="23" t="s">
        <v>46</v>
      </c>
      <c r="E37" s="23" t="s">
        <v>64</v>
      </c>
      <c r="F37" s="23" t="s">
        <v>65</v>
      </c>
      <c r="G37" s="23" t="s">
        <v>273</v>
      </c>
      <c r="H37" s="23" t="s">
        <v>274</v>
      </c>
      <c r="I37" s="107">
        <v>283294</v>
      </c>
      <c r="J37" s="107"/>
      <c r="K37" s="107"/>
      <c r="L37" s="107"/>
      <c r="M37" s="107"/>
      <c r="N37" s="107">
        <v>283294</v>
      </c>
      <c r="O37" s="107"/>
      <c r="P37" s="107"/>
      <c r="Q37" s="107"/>
      <c r="R37" s="107"/>
      <c r="S37" s="107"/>
      <c r="T37" s="107"/>
      <c r="U37" s="87"/>
      <c r="V37" s="107"/>
      <c r="W37" s="107"/>
    </row>
    <row r="38" ht="32.9" customHeight="1" spans="1:23">
      <c r="A38" s="23" t="s">
        <v>267</v>
      </c>
      <c r="B38" s="104" t="s">
        <v>272</v>
      </c>
      <c r="C38" s="23" t="s">
        <v>271</v>
      </c>
      <c r="D38" s="23" t="s">
        <v>46</v>
      </c>
      <c r="E38" s="23" t="s">
        <v>64</v>
      </c>
      <c r="F38" s="23" t="s">
        <v>65</v>
      </c>
      <c r="G38" s="23" t="s">
        <v>248</v>
      </c>
      <c r="H38" s="23" t="s">
        <v>249</v>
      </c>
      <c r="I38" s="107">
        <v>394500</v>
      </c>
      <c r="J38" s="107"/>
      <c r="K38" s="107"/>
      <c r="L38" s="107"/>
      <c r="M38" s="107"/>
      <c r="N38" s="107">
        <v>394500</v>
      </c>
      <c r="O38" s="107"/>
      <c r="P38" s="107"/>
      <c r="Q38" s="107"/>
      <c r="R38" s="107"/>
      <c r="S38" s="107"/>
      <c r="T38" s="107"/>
      <c r="U38" s="87"/>
      <c r="V38" s="107"/>
      <c r="W38" s="107"/>
    </row>
    <row r="39" ht="32.9" customHeight="1" spans="1:23">
      <c r="A39" s="23"/>
      <c r="B39" s="23"/>
      <c r="C39" s="23" t="s">
        <v>275</v>
      </c>
      <c r="D39" s="23"/>
      <c r="E39" s="23"/>
      <c r="F39" s="23"/>
      <c r="G39" s="23"/>
      <c r="H39" s="23"/>
      <c r="I39" s="107">
        <v>150500</v>
      </c>
      <c r="J39" s="107"/>
      <c r="K39" s="107"/>
      <c r="L39" s="107"/>
      <c r="M39" s="107"/>
      <c r="N39" s="107">
        <v>150500</v>
      </c>
      <c r="O39" s="107"/>
      <c r="P39" s="107"/>
      <c r="Q39" s="107"/>
      <c r="R39" s="107"/>
      <c r="S39" s="107"/>
      <c r="T39" s="107"/>
      <c r="U39" s="87"/>
      <c r="V39" s="107"/>
      <c r="W39" s="107"/>
    </row>
    <row r="40" ht="32.9" customHeight="1" spans="1:23">
      <c r="A40" s="23" t="s">
        <v>238</v>
      </c>
      <c r="B40" s="104" t="s">
        <v>276</v>
      </c>
      <c r="C40" s="23" t="s">
        <v>275</v>
      </c>
      <c r="D40" s="23" t="s">
        <v>46</v>
      </c>
      <c r="E40" s="23" t="s">
        <v>66</v>
      </c>
      <c r="F40" s="23" t="s">
        <v>67</v>
      </c>
      <c r="G40" s="23" t="s">
        <v>187</v>
      </c>
      <c r="H40" s="23" t="s">
        <v>188</v>
      </c>
      <c r="I40" s="107">
        <v>150500</v>
      </c>
      <c r="J40" s="107"/>
      <c r="K40" s="107"/>
      <c r="L40" s="107"/>
      <c r="M40" s="107"/>
      <c r="N40" s="107">
        <v>150500</v>
      </c>
      <c r="O40" s="107"/>
      <c r="P40" s="107"/>
      <c r="Q40" s="107"/>
      <c r="R40" s="107"/>
      <c r="S40" s="107"/>
      <c r="T40" s="107"/>
      <c r="U40" s="87"/>
      <c r="V40" s="107"/>
      <c r="W40" s="107"/>
    </row>
    <row r="41" ht="32.9" customHeight="1" spans="1:23">
      <c r="A41" s="23"/>
      <c r="B41" s="23"/>
      <c r="C41" s="23" t="s">
        <v>277</v>
      </c>
      <c r="D41" s="23"/>
      <c r="E41" s="23"/>
      <c r="F41" s="23"/>
      <c r="G41" s="23"/>
      <c r="H41" s="23"/>
      <c r="I41" s="107">
        <v>217074</v>
      </c>
      <c r="J41" s="107"/>
      <c r="K41" s="107"/>
      <c r="L41" s="107"/>
      <c r="M41" s="107"/>
      <c r="N41" s="107">
        <v>217074</v>
      </c>
      <c r="O41" s="107"/>
      <c r="P41" s="107"/>
      <c r="Q41" s="107"/>
      <c r="R41" s="107"/>
      <c r="S41" s="107"/>
      <c r="T41" s="107"/>
      <c r="U41" s="87"/>
      <c r="V41" s="107"/>
      <c r="W41" s="107"/>
    </row>
    <row r="42" ht="32.9" customHeight="1" spans="1:23">
      <c r="A42" s="23" t="s">
        <v>238</v>
      </c>
      <c r="B42" s="104" t="s">
        <v>278</v>
      </c>
      <c r="C42" s="23" t="s">
        <v>277</v>
      </c>
      <c r="D42" s="23" t="s">
        <v>46</v>
      </c>
      <c r="E42" s="23" t="s">
        <v>64</v>
      </c>
      <c r="F42" s="23" t="s">
        <v>65</v>
      </c>
      <c r="G42" s="23" t="s">
        <v>223</v>
      </c>
      <c r="H42" s="23" t="s">
        <v>224</v>
      </c>
      <c r="I42" s="107">
        <v>42500</v>
      </c>
      <c r="J42" s="107"/>
      <c r="K42" s="107"/>
      <c r="L42" s="107"/>
      <c r="M42" s="107"/>
      <c r="N42" s="107">
        <v>42500</v>
      </c>
      <c r="O42" s="107"/>
      <c r="P42" s="107"/>
      <c r="Q42" s="107"/>
      <c r="R42" s="107"/>
      <c r="S42" s="107"/>
      <c r="T42" s="107"/>
      <c r="U42" s="87"/>
      <c r="V42" s="107"/>
      <c r="W42" s="107"/>
    </row>
    <row r="43" ht="32.9" customHeight="1" spans="1:23">
      <c r="A43" s="23" t="s">
        <v>238</v>
      </c>
      <c r="B43" s="104" t="s">
        <v>278</v>
      </c>
      <c r="C43" s="23" t="s">
        <v>277</v>
      </c>
      <c r="D43" s="23" t="s">
        <v>46</v>
      </c>
      <c r="E43" s="23" t="s">
        <v>64</v>
      </c>
      <c r="F43" s="23" t="s">
        <v>65</v>
      </c>
      <c r="G43" s="23" t="s">
        <v>225</v>
      </c>
      <c r="H43" s="23" t="s">
        <v>226</v>
      </c>
      <c r="I43" s="107">
        <v>7600</v>
      </c>
      <c r="J43" s="107"/>
      <c r="K43" s="107"/>
      <c r="L43" s="107"/>
      <c r="M43" s="107"/>
      <c r="N43" s="107">
        <v>7600</v>
      </c>
      <c r="O43" s="107"/>
      <c r="P43" s="107"/>
      <c r="Q43" s="107"/>
      <c r="R43" s="107"/>
      <c r="S43" s="107"/>
      <c r="T43" s="107"/>
      <c r="U43" s="87"/>
      <c r="V43" s="107"/>
      <c r="W43" s="107"/>
    </row>
    <row r="44" ht="32.9" customHeight="1" spans="1:23">
      <c r="A44" s="23" t="s">
        <v>238</v>
      </c>
      <c r="B44" s="104" t="s">
        <v>278</v>
      </c>
      <c r="C44" s="23" t="s">
        <v>277</v>
      </c>
      <c r="D44" s="23" t="s">
        <v>46</v>
      </c>
      <c r="E44" s="23" t="s">
        <v>64</v>
      </c>
      <c r="F44" s="23" t="s">
        <v>65</v>
      </c>
      <c r="G44" s="23" t="s">
        <v>211</v>
      </c>
      <c r="H44" s="23" t="s">
        <v>212</v>
      </c>
      <c r="I44" s="107">
        <v>17400</v>
      </c>
      <c r="J44" s="107"/>
      <c r="K44" s="107"/>
      <c r="L44" s="107"/>
      <c r="M44" s="107"/>
      <c r="N44" s="107">
        <v>17400</v>
      </c>
      <c r="O44" s="107"/>
      <c r="P44" s="107"/>
      <c r="Q44" s="107"/>
      <c r="R44" s="107"/>
      <c r="S44" s="107"/>
      <c r="T44" s="107"/>
      <c r="U44" s="87"/>
      <c r="V44" s="107"/>
      <c r="W44" s="107"/>
    </row>
    <row r="45" ht="32.9" customHeight="1" spans="1:23">
      <c r="A45" s="23" t="s">
        <v>238</v>
      </c>
      <c r="B45" s="104" t="s">
        <v>278</v>
      </c>
      <c r="C45" s="23" t="s">
        <v>277</v>
      </c>
      <c r="D45" s="23" t="s">
        <v>46</v>
      </c>
      <c r="E45" s="23" t="s">
        <v>66</v>
      </c>
      <c r="F45" s="23" t="s">
        <v>67</v>
      </c>
      <c r="G45" s="23" t="s">
        <v>205</v>
      </c>
      <c r="H45" s="23" t="s">
        <v>206</v>
      </c>
      <c r="I45" s="107">
        <v>1490</v>
      </c>
      <c r="J45" s="107"/>
      <c r="K45" s="107"/>
      <c r="L45" s="107"/>
      <c r="M45" s="107"/>
      <c r="N45" s="107">
        <v>1490</v>
      </c>
      <c r="O45" s="107"/>
      <c r="P45" s="107"/>
      <c r="Q45" s="107"/>
      <c r="R45" s="107"/>
      <c r="S45" s="107"/>
      <c r="T45" s="107"/>
      <c r="U45" s="87"/>
      <c r="V45" s="107"/>
      <c r="W45" s="107"/>
    </row>
    <row r="46" ht="32.9" customHeight="1" spans="1:23">
      <c r="A46" s="23" t="s">
        <v>238</v>
      </c>
      <c r="B46" s="104" t="s">
        <v>278</v>
      </c>
      <c r="C46" s="23" t="s">
        <v>277</v>
      </c>
      <c r="D46" s="23" t="s">
        <v>46</v>
      </c>
      <c r="E46" s="23" t="s">
        <v>66</v>
      </c>
      <c r="F46" s="23" t="s">
        <v>67</v>
      </c>
      <c r="G46" s="23" t="s">
        <v>242</v>
      </c>
      <c r="H46" s="23" t="s">
        <v>243</v>
      </c>
      <c r="I46" s="107">
        <v>50000</v>
      </c>
      <c r="J46" s="107"/>
      <c r="K46" s="107"/>
      <c r="L46" s="107"/>
      <c r="M46" s="107"/>
      <c r="N46" s="107">
        <v>50000</v>
      </c>
      <c r="O46" s="107"/>
      <c r="P46" s="107"/>
      <c r="Q46" s="107"/>
      <c r="R46" s="107"/>
      <c r="S46" s="107"/>
      <c r="T46" s="107"/>
      <c r="U46" s="87"/>
      <c r="V46" s="107"/>
      <c r="W46" s="107"/>
    </row>
    <row r="47" ht="32.9" customHeight="1" spans="1:23">
      <c r="A47" s="23" t="s">
        <v>238</v>
      </c>
      <c r="B47" s="104" t="s">
        <v>278</v>
      </c>
      <c r="C47" s="23" t="s">
        <v>277</v>
      </c>
      <c r="D47" s="23" t="s">
        <v>46</v>
      </c>
      <c r="E47" s="23" t="s">
        <v>66</v>
      </c>
      <c r="F47" s="23" t="s">
        <v>67</v>
      </c>
      <c r="G47" s="23" t="s">
        <v>223</v>
      </c>
      <c r="H47" s="23" t="s">
        <v>224</v>
      </c>
      <c r="I47" s="107">
        <v>43584</v>
      </c>
      <c r="J47" s="107"/>
      <c r="K47" s="107"/>
      <c r="L47" s="107"/>
      <c r="M47" s="107"/>
      <c r="N47" s="107">
        <v>43584</v>
      </c>
      <c r="O47" s="107"/>
      <c r="P47" s="107"/>
      <c r="Q47" s="107"/>
      <c r="R47" s="107"/>
      <c r="S47" s="107"/>
      <c r="T47" s="107"/>
      <c r="U47" s="87"/>
      <c r="V47" s="107"/>
      <c r="W47" s="107"/>
    </row>
    <row r="48" ht="32.9" customHeight="1" spans="1:23">
      <c r="A48" s="23" t="s">
        <v>238</v>
      </c>
      <c r="B48" s="104" t="s">
        <v>278</v>
      </c>
      <c r="C48" s="23" t="s">
        <v>277</v>
      </c>
      <c r="D48" s="23" t="s">
        <v>46</v>
      </c>
      <c r="E48" s="23" t="s">
        <v>66</v>
      </c>
      <c r="F48" s="23" t="s">
        <v>67</v>
      </c>
      <c r="G48" s="23" t="s">
        <v>225</v>
      </c>
      <c r="H48" s="23" t="s">
        <v>226</v>
      </c>
      <c r="I48" s="107">
        <v>44500</v>
      </c>
      <c r="J48" s="107"/>
      <c r="K48" s="107"/>
      <c r="L48" s="107"/>
      <c r="M48" s="107"/>
      <c r="N48" s="107">
        <v>44500</v>
      </c>
      <c r="O48" s="107"/>
      <c r="P48" s="107"/>
      <c r="Q48" s="107"/>
      <c r="R48" s="107"/>
      <c r="S48" s="107"/>
      <c r="T48" s="107"/>
      <c r="U48" s="87"/>
      <c r="V48" s="107"/>
      <c r="W48" s="107"/>
    </row>
    <row r="49" ht="32.9" customHeight="1" spans="1:23">
      <c r="A49" s="23" t="s">
        <v>238</v>
      </c>
      <c r="B49" s="104" t="s">
        <v>278</v>
      </c>
      <c r="C49" s="23" t="s">
        <v>277</v>
      </c>
      <c r="D49" s="23" t="s">
        <v>46</v>
      </c>
      <c r="E49" s="23" t="s">
        <v>66</v>
      </c>
      <c r="F49" s="23" t="s">
        <v>67</v>
      </c>
      <c r="G49" s="23" t="s">
        <v>211</v>
      </c>
      <c r="H49" s="23" t="s">
        <v>212</v>
      </c>
      <c r="I49" s="107">
        <v>10000</v>
      </c>
      <c r="J49" s="107"/>
      <c r="K49" s="107"/>
      <c r="L49" s="107"/>
      <c r="M49" s="107"/>
      <c r="N49" s="107">
        <v>10000</v>
      </c>
      <c r="O49" s="107"/>
      <c r="P49" s="107"/>
      <c r="Q49" s="107"/>
      <c r="R49" s="107"/>
      <c r="S49" s="107"/>
      <c r="T49" s="107"/>
      <c r="U49" s="87"/>
      <c r="V49" s="107"/>
      <c r="W49" s="107"/>
    </row>
    <row r="50" ht="32.9" customHeight="1" spans="1:23">
      <c r="A50" s="23"/>
      <c r="B50" s="23"/>
      <c r="C50" s="23" t="s">
        <v>279</v>
      </c>
      <c r="D50" s="23"/>
      <c r="E50" s="23"/>
      <c r="F50" s="23"/>
      <c r="G50" s="23"/>
      <c r="H50" s="23"/>
      <c r="I50" s="107">
        <v>75316800</v>
      </c>
      <c r="J50" s="107">
        <v>70716800</v>
      </c>
      <c r="K50" s="107">
        <v>70716800</v>
      </c>
      <c r="L50" s="107"/>
      <c r="M50" s="107"/>
      <c r="N50" s="107">
        <v>4500000</v>
      </c>
      <c r="O50" s="107"/>
      <c r="P50" s="107"/>
      <c r="Q50" s="107"/>
      <c r="R50" s="107">
        <v>100000</v>
      </c>
      <c r="S50" s="107"/>
      <c r="T50" s="107"/>
      <c r="U50" s="87"/>
      <c r="V50" s="107"/>
      <c r="W50" s="107">
        <v>100000</v>
      </c>
    </row>
    <row r="51" ht="32.9" customHeight="1" spans="1:23">
      <c r="A51" s="23" t="s">
        <v>238</v>
      </c>
      <c r="B51" s="104" t="s">
        <v>280</v>
      </c>
      <c r="C51" s="23" t="s">
        <v>279</v>
      </c>
      <c r="D51" s="23" t="s">
        <v>46</v>
      </c>
      <c r="E51" s="23" t="s">
        <v>64</v>
      </c>
      <c r="F51" s="23" t="s">
        <v>65</v>
      </c>
      <c r="G51" s="23" t="s">
        <v>254</v>
      </c>
      <c r="H51" s="23" t="s">
        <v>255</v>
      </c>
      <c r="I51" s="107">
        <v>1705200</v>
      </c>
      <c r="J51" s="107">
        <v>1705200</v>
      </c>
      <c r="K51" s="107">
        <v>1705200</v>
      </c>
      <c r="L51" s="107"/>
      <c r="M51" s="107"/>
      <c r="N51" s="107"/>
      <c r="O51" s="107"/>
      <c r="P51" s="107"/>
      <c r="Q51" s="107"/>
      <c r="R51" s="107"/>
      <c r="S51" s="107"/>
      <c r="T51" s="107"/>
      <c r="U51" s="87"/>
      <c r="V51" s="107"/>
      <c r="W51" s="107"/>
    </row>
    <row r="52" ht="32.9" customHeight="1" spans="1:23">
      <c r="A52" s="23" t="s">
        <v>238</v>
      </c>
      <c r="B52" s="104" t="s">
        <v>280</v>
      </c>
      <c r="C52" s="23" t="s">
        <v>279</v>
      </c>
      <c r="D52" s="23" t="s">
        <v>46</v>
      </c>
      <c r="E52" s="23" t="s">
        <v>64</v>
      </c>
      <c r="F52" s="23" t="s">
        <v>65</v>
      </c>
      <c r="G52" s="23" t="s">
        <v>248</v>
      </c>
      <c r="H52" s="23" t="s">
        <v>249</v>
      </c>
      <c r="I52" s="107">
        <v>17200000</v>
      </c>
      <c r="J52" s="107">
        <v>17200000</v>
      </c>
      <c r="K52" s="107">
        <v>17200000</v>
      </c>
      <c r="L52" s="107"/>
      <c r="M52" s="107"/>
      <c r="N52" s="107"/>
      <c r="O52" s="107"/>
      <c r="P52" s="107"/>
      <c r="Q52" s="107"/>
      <c r="R52" s="107"/>
      <c r="S52" s="107"/>
      <c r="T52" s="107"/>
      <c r="U52" s="87"/>
      <c r="V52" s="107"/>
      <c r="W52" s="107"/>
    </row>
    <row r="53" ht="32.9" customHeight="1" spans="1:23">
      <c r="A53" s="23" t="s">
        <v>238</v>
      </c>
      <c r="B53" s="104" t="s">
        <v>280</v>
      </c>
      <c r="C53" s="23" t="s">
        <v>279</v>
      </c>
      <c r="D53" s="23" t="s">
        <v>46</v>
      </c>
      <c r="E53" s="23" t="s">
        <v>64</v>
      </c>
      <c r="F53" s="23" t="s">
        <v>65</v>
      </c>
      <c r="G53" s="23" t="s">
        <v>262</v>
      </c>
      <c r="H53" s="23" t="s">
        <v>263</v>
      </c>
      <c r="I53" s="107">
        <v>2800000</v>
      </c>
      <c r="J53" s="107">
        <v>2800000</v>
      </c>
      <c r="K53" s="107">
        <v>2800000</v>
      </c>
      <c r="L53" s="107"/>
      <c r="M53" s="107"/>
      <c r="N53" s="107"/>
      <c r="O53" s="107"/>
      <c r="P53" s="107"/>
      <c r="Q53" s="107"/>
      <c r="R53" s="107"/>
      <c r="S53" s="107"/>
      <c r="T53" s="107"/>
      <c r="U53" s="87"/>
      <c r="V53" s="107"/>
      <c r="W53" s="107"/>
    </row>
    <row r="54" ht="32.9" customHeight="1" spans="1:23">
      <c r="A54" s="23" t="s">
        <v>238</v>
      </c>
      <c r="B54" s="104" t="s">
        <v>280</v>
      </c>
      <c r="C54" s="23" t="s">
        <v>279</v>
      </c>
      <c r="D54" s="23" t="s">
        <v>46</v>
      </c>
      <c r="E54" s="23" t="s">
        <v>66</v>
      </c>
      <c r="F54" s="23" t="s">
        <v>67</v>
      </c>
      <c r="G54" s="23" t="s">
        <v>254</v>
      </c>
      <c r="H54" s="23" t="s">
        <v>255</v>
      </c>
      <c r="I54" s="107">
        <v>38151600</v>
      </c>
      <c r="J54" s="107">
        <v>38151600</v>
      </c>
      <c r="K54" s="107">
        <v>38151600</v>
      </c>
      <c r="L54" s="107"/>
      <c r="M54" s="107"/>
      <c r="N54" s="107"/>
      <c r="O54" s="107"/>
      <c r="P54" s="107"/>
      <c r="Q54" s="107"/>
      <c r="R54" s="107"/>
      <c r="S54" s="107"/>
      <c r="T54" s="107"/>
      <c r="U54" s="87"/>
      <c r="V54" s="107"/>
      <c r="W54" s="107"/>
    </row>
    <row r="55" ht="32.9" customHeight="1" spans="1:23">
      <c r="A55" s="23" t="s">
        <v>238</v>
      </c>
      <c r="B55" s="104" t="s">
        <v>280</v>
      </c>
      <c r="C55" s="23" t="s">
        <v>279</v>
      </c>
      <c r="D55" s="23" t="s">
        <v>46</v>
      </c>
      <c r="E55" s="23" t="s">
        <v>66</v>
      </c>
      <c r="F55" s="23" t="s">
        <v>67</v>
      </c>
      <c r="G55" s="23" t="s">
        <v>262</v>
      </c>
      <c r="H55" s="23" t="s">
        <v>263</v>
      </c>
      <c r="I55" s="107">
        <v>4500000</v>
      </c>
      <c r="J55" s="107"/>
      <c r="K55" s="107"/>
      <c r="L55" s="107"/>
      <c r="M55" s="107"/>
      <c r="N55" s="107">
        <v>4500000</v>
      </c>
      <c r="O55" s="107"/>
      <c r="P55" s="107"/>
      <c r="Q55" s="107"/>
      <c r="R55" s="107"/>
      <c r="S55" s="107"/>
      <c r="T55" s="107"/>
      <c r="U55" s="87"/>
      <c r="V55" s="107"/>
      <c r="W55" s="107"/>
    </row>
    <row r="56" ht="32.9" customHeight="1" spans="1:23">
      <c r="A56" s="23" t="s">
        <v>238</v>
      </c>
      <c r="B56" s="104" t="s">
        <v>280</v>
      </c>
      <c r="C56" s="23" t="s">
        <v>279</v>
      </c>
      <c r="D56" s="23" t="s">
        <v>46</v>
      </c>
      <c r="E56" s="23" t="s">
        <v>66</v>
      </c>
      <c r="F56" s="23" t="s">
        <v>67</v>
      </c>
      <c r="G56" s="23" t="s">
        <v>281</v>
      </c>
      <c r="H56" s="23" t="s">
        <v>282</v>
      </c>
      <c r="I56" s="107">
        <v>10960000</v>
      </c>
      <c r="J56" s="107">
        <v>10860000</v>
      </c>
      <c r="K56" s="107">
        <v>10860000</v>
      </c>
      <c r="L56" s="107"/>
      <c r="M56" s="107"/>
      <c r="N56" s="107"/>
      <c r="O56" s="107"/>
      <c r="P56" s="107"/>
      <c r="Q56" s="107"/>
      <c r="R56" s="107">
        <v>100000</v>
      </c>
      <c r="S56" s="107"/>
      <c r="T56" s="107"/>
      <c r="U56" s="87"/>
      <c r="V56" s="107"/>
      <c r="W56" s="107">
        <v>100000</v>
      </c>
    </row>
    <row r="57" ht="32.9" customHeight="1" spans="1:23">
      <c r="A57" s="23"/>
      <c r="B57" s="23"/>
      <c r="C57" s="23" t="s">
        <v>283</v>
      </c>
      <c r="D57" s="23"/>
      <c r="E57" s="23"/>
      <c r="F57" s="23"/>
      <c r="G57" s="23"/>
      <c r="H57" s="23"/>
      <c r="I57" s="107">
        <v>58700000</v>
      </c>
      <c r="J57" s="107"/>
      <c r="K57" s="107"/>
      <c r="L57" s="107"/>
      <c r="M57" s="107"/>
      <c r="N57" s="107"/>
      <c r="O57" s="107"/>
      <c r="P57" s="107"/>
      <c r="Q57" s="107">
        <v>48700000</v>
      </c>
      <c r="R57" s="107">
        <v>10000000</v>
      </c>
      <c r="S57" s="107"/>
      <c r="T57" s="107"/>
      <c r="U57" s="87"/>
      <c r="V57" s="107"/>
      <c r="W57" s="107">
        <v>10000000</v>
      </c>
    </row>
    <row r="58" ht="32.9" customHeight="1" spans="1:23">
      <c r="A58" s="23" t="s">
        <v>284</v>
      </c>
      <c r="B58" s="104" t="s">
        <v>285</v>
      </c>
      <c r="C58" s="23" t="s">
        <v>283</v>
      </c>
      <c r="D58" s="23" t="s">
        <v>46</v>
      </c>
      <c r="E58" s="23" t="s">
        <v>64</v>
      </c>
      <c r="F58" s="23" t="s">
        <v>65</v>
      </c>
      <c r="G58" s="23" t="s">
        <v>286</v>
      </c>
      <c r="H58" s="23" t="s">
        <v>287</v>
      </c>
      <c r="I58" s="107">
        <v>5016200</v>
      </c>
      <c r="J58" s="107"/>
      <c r="K58" s="107"/>
      <c r="L58" s="107"/>
      <c r="M58" s="107"/>
      <c r="N58" s="107"/>
      <c r="O58" s="107"/>
      <c r="P58" s="107"/>
      <c r="Q58" s="107">
        <v>5016200</v>
      </c>
      <c r="R58" s="107"/>
      <c r="S58" s="107"/>
      <c r="T58" s="107"/>
      <c r="U58" s="87"/>
      <c r="V58" s="107"/>
      <c r="W58" s="107"/>
    </row>
    <row r="59" ht="32.9" customHeight="1" spans="1:23">
      <c r="A59" s="23" t="s">
        <v>284</v>
      </c>
      <c r="B59" s="104" t="s">
        <v>285</v>
      </c>
      <c r="C59" s="23" t="s">
        <v>283</v>
      </c>
      <c r="D59" s="23" t="s">
        <v>46</v>
      </c>
      <c r="E59" s="23" t="s">
        <v>66</v>
      </c>
      <c r="F59" s="23" t="s">
        <v>67</v>
      </c>
      <c r="G59" s="23" t="s">
        <v>286</v>
      </c>
      <c r="H59" s="23" t="s">
        <v>287</v>
      </c>
      <c r="I59" s="107">
        <v>48183800</v>
      </c>
      <c r="J59" s="107"/>
      <c r="K59" s="107"/>
      <c r="L59" s="107"/>
      <c r="M59" s="107"/>
      <c r="N59" s="107"/>
      <c r="O59" s="107"/>
      <c r="P59" s="107"/>
      <c r="Q59" s="107">
        <v>38183800</v>
      </c>
      <c r="R59" s="107">
        <v>10000000</v>
      </c>
      <c r="S59" s="107"/>
      <c r="T59" s="107"/>
      <c r="U59" s="87"/>
      <c r="V59" s="107"/>
      <c r="W59" s="107">
        <v>10000000</v>
      </c>
    </row>
    <row r="60" ht="32.9" customHeight="1" spans="1:23">
      <c r="A60" s="23" t="s">
        <v>284</v>
      </c>
      <c r="B60" s="104" t="s">
        <v>285</v>
      </c>
      <c r="C60" s="23" t="s">
        <v>283</v>
      </c>
      <c r="D60" s="23" t="s">
        <v>46</v>
      </c>
      <c r="E60" s="23" t="s">
        <v>66</v>
      </c>
      <c r="F60" s="23" t="s">
        <v>67</v>
      </c>
      <c r="G60" s="23" t="s">
        <v>288</v>
      </c>
      <c r="H60" s="23" t="s">
        <v>289</v>
      </c>
      <c r="I60" s="107">
        <v>5500000</v>
      </c>
      <c r="J60" s="107"/>
      <c r="K60" s="107"/>
      <c r="L60" s="107"/>
      <c r="M60" s="107"/>
      <c r="N60" s="107"/>
      <c r="O60" s="107"/>
      <c r="P60" s="107"/>
      <c r="Q60" s="107">
        <v>5500000</v>
      </c>
      <c r="R60" s="107"/>
      <c r="S60" s="107"/>
      <c r="T60" s="107"/>
      <c r="U60" s="87"/>
      <c r="V60" s="107"/>
      <c r="W60" s="107"/>
    </row>
    <row r="61" ht="32.9" customHeight="1" spans="1:23">
      <c r="A61" s="23"/>
      <c r="B61" s="23"/>
      <c r="C61" s="23" t="s">
        <v>290</v>
      </c>
      <c r="D61" s="23"/>
      <c r="E61" s="23"/>
      <c r="F61" s="23"/>
      <c r="G61" s="23"/>
      <c r="H61" s="23"/>
      <c r="I61" s="107">
        <v>500000</v>
      </c>
      <c r="J61" s="107">
        <v>500000</v>
      </c>
      <c r="K61" s="107">
        <v>500000</v>
      </c>
      <c r="L61" s="107"/>
      <c r="M61" s="107"/>
      <c r="N61" s="107"/>
      <c r="O61" s="107"/>
      <c r="P61" s="107"/>
      <c r="Q61" s="107"/>
      <c r="R61" s="107"/>
      <c r="S61" s="107"/>
      <c r="T61" s="107"/>
      <c r="U61" s="87"/>
      <c r="V61" s="107"/>
      <c r="W61" s="107"/>
    </row>
    <row r="62" ht="32.9" customHeight="1" spans="1:23">
      <c r="A62" s="23" t="s">
        <v>291</v>
      </c>
      <c r="B62" s="104" t="s">
        <v>292</v>
      </c>
      <c r="C62" s="23" t="s">
        <v>290</v>
      </c>
      <c r="D62" s="23" t="s">
        <v>46</v>
      </c>
      <c r="E62" s="23" t="s">
        <v>64</v>
      </c>
      <c r="F62" s="23" t="s">
        <v>65</v>
      </c>
      <c r="G62" s="23" t="s">
        <v>242</v>
      </c>
      <c r="H62" s="23" t="s">
        <v>243</v>
      </c>
      <c r="I62" s="107">
        <v>500000</v>
      </c>
      <c r="J62" s="107">
        <v>500000</v>
      </c>
      <c r="K62" s="107">
        <v>500000</v>
      </c>
      <c r="L62" s="107"/>
      <c r="M62" s="107"/>
      <c r="N62" s="107"/>
      <c r="O62" s="107"/>
      <c r="P62" s="107"/>
      <c r="Q62" s="107"/>
      <c r="R62" s="107"/>
      <c r="S62" s="107"/>
      <c r="T62" s="107"/>
      <c r="U62" s="87"/>
      <c r="V62" s="107"/>
      <c r="W62" s="107"/>
    </row>
    <row r="63" ht="32.9" customHeight="1" spans="1:23">
      <c r="A63" s="23"/>
      <c r="B63" s="23"/>
      <c r="C63" s="23" t="s">
        <v>293</v>
      </c>
      <c r="D63" s="23"/>
      <c r="E63" s="23"/>
      <c r="F63" s="23"/>
      <c r="G63" s="23"/>
      <c r="H63" s="23"/>
      <c r="I63" s="107">
        <v>180000</v>
      </c>
      <c r="J63" s="107"/>
      <c r="K63" s="107"/>
      <c r="L63" s="107"/>
      <c r="M63" s="107"/>
      <c r="N63" s="107"/>
      <c r="O63" s="107"/>
      <c r="P63" s="107"/>
      <c r="Q63" s="107">
        <v>180000</v>
      </c>
      <c r="R63" s="107"/>
      <c r="S63" s="107"/>
      <c r="T63" s="107"/>
      <c r="U63" s="87"/>
      <c r="V63" s="107"/>
      <c r="W63" s="107"/>
    </row>
    <row r="64" ht="32.9" customHeight="1" spans="1:23">
      <c r="A64" s="23" t="s">
        <v>238</v>
      </c>
      <c r="B64" s="104" t="s">
        <v>294</v>
      </c>
      <c r="C64" s="23" t="s">
        <v>293</v>
      </c>
      <c r="D64" s="23" t="s">
        <v>46</v>
      </c>
      <c r="E64" s="23" t="s">
        <v>66</v>
      </c>
      <c r="F64" s="23" t="s">
        <v>67</v>
      </c>
      <c r="G64" s="23" t="s">
        <v>295</v>
      </c>
      <c r="H64" s="23" t="s">
        <v>296</v>
      </c>
      <c r="I64" s="107">
        <v>180000</v>
      </c>
      <c r="J64" s="107"/>
      <c r="K64" s="107"/>
      <c r="L64" s="107"/>
      <c r="M64" s="107"/>
      <c r="N64" s="107"/>
      <c r="O64" s="107"/>
      <c r="P64" s="107"/>
      <c r="Q64" s="107">
        <v>180000</v>
      </c>
      <c r="R64" s="107"/>
      <c r="S64" s="107"/>
      <c r="T64" s="107"/>
      <c r="U64" s="87"/>
      <c r="V64" s="107"/>
      <c r="W64" s="107"/>
    </row>
    <row r="65" ht="32.9" customHeight="1" spans="1:23">
      <c r="A65" s="23"/>
      <c r="B65" s="23"/>
      <c r="C65" s="23" t="s">
        <v>297</v>
      </c>
      <c r="D65" s="23"/>
      <c r="E65" s="23"/>
      <c r="F65" s="23"/>
      <c r="G65" s="23"/>
      <c r="H65" s="23"/>
      <c r="I65" s="107">
        <v>720000</v>
      </c>
      <c r="J65" s="107"/>
      <c r="K65" s="107"/>
      <c r="L65" s="107"/>
      <c r="M65" s="107"/>
      <c r="N65" s="107"/>
      <c r="O65" s="107"/>
      <c r="P65" s="107"/>
      <c r="Q65" s="107">
        <v>720000</v>
      </c>
      <c r="R65" s="107"/>
      <c r="S65" s="107"/>
      <c r="T65" s="107"/>
      <c r="U65" s="87"/>
      <c r="V65" s="107"/>
      <c r="W65" s="107"/>
    </row>
    <row r="66" ht="32.9" customHeight="1" spans="1:23">
      <c r="A66" s="23" t="s">
        <v>298</v>
      </c>
      <c r="B66" s="104" t="s">
        <v>299</v>
      </c>
      <c r="C66" s="23" t="s">
        <v>297</v>
      </c>
      <c r="D66" s="23" t="s">
        <v>46</v>
      </c>
      <c r="E66" s="23" t="s">
        <v>64</v>
      </c>
      <c r="F66" s="23" t="s">
        <v>65</v>
      </c>
      <c r="G66" s="23" t="s">
        <v>300</v>
      </c>
      <c r="H66" s="23" t="s">
        <v>301</v>
      </c>
      <c r="I66" s="107">
        <v>285000</v>
      </c>
      <c r="J66" s="107"/>
      <c r="K66" s="107"/>
      <c r="L66" s="107"/>
      <c r="M66" s="107"/>
      <c r="N66" s="107"/>
      <c r="O66" s="107"/>
      <c r="P66" s="107"/>
      <c r="Q66" s="107">
        <v>285000</v>
      </c>
      <c r="R66" s="107"/>
      <c r="S66" s="107"/>
      <c r="T66" s="107"/>
      <c r="U66" s="87"/>
      <c r="V66" s="107"/>
      <c r="W66" s="107"/>
    </row>
    <row r="67" ht="32.9" customHeight="1" spans="1:23">
      <c r="A67" s="23" t="s">
        <v>298</v>
      </c>
      <c r="B67" s="104" t="s">
        <v>299</v>
      </c>
      <c r="C67" s="23" t="s">
        <v>297</v>
      </c>
      <c r="D67" s="23" t="s">
        <v>46</v>
      </c>
      <c r="E67" s="23" t="s">
        <v>66</v>
      </c>
      <c r="F67" s="23" t="s">
        <v>67</v>
      </c>
      <c r="G67" s="23" t="s">
        <v>300</v>
      </c>
      <c r="H67" s="23" t="s">
        <v>301</v>
      </c>
      <c r="I67" s="107">
        <v>435000</v>
      </c>
      <c r="J67" s="107"/>
      <c r="K67" s="107"/>
      <c r="L67" s="107"/>
      <c r="M67" s="107"/>
      <c r="N67" s="107"/>
      <c r="O67" s="107"/>
      <c r="P67" s="107"/>
      <c r="Q67" s="107">
        <v>435000</v>
      </c>
      <c r="R67" s="107"/>
      <c r="S67" s="107"/>
      <c r="T67" s="107"/>
      <c r="U67" s="87"/>
      <c r="V67" s="107"/>
      <c r="W67" s="107"/>
    </row>
    <row r="68" ht="32.9" customHeight="1" spans="1:23">
      <c r="A68" s="23"/>
      <c r="B68" s="23"/>
      <c r="C68" s="23" t="s">
        <v>302</v>
      </c>
      <c r="D68" s="23"/>
      <c r="E68" s="23"/>
      <c r="F68" s="23"/>
      <c r="G68" s="23"/>
      <c r="H68" s="23"/>
      <c r="I68" s="107">
        <v>102720</v>
      </c>
      <c r="J68" s="107"/>
      <c r="K68" s="107"/>
      <c r="L68" s="107"/>
      <c r="M68" s="107"/>
      <c r="N68" s="107">
        <v>102720</v>
      </c>
      <c r="O68" s="107"/>
      <c r="P68" s="107"/>
      <c r="Q68" s="107"/>
      <c r="R68" s="107"/>
      <c r="S68" s="107"/>
      <c r="T68" s="107"/>
      <c r="U68" s="87"/>
      <c r="V68" s="107"/>
      <c r="W68" s="107"/>
    </row>
    <row r="69" ht="32.9" customHeight="1" spans="1:23">
      <c r="A69" s="23" t="s">
        <v>291</v>
      </c>
      <c r="B69" s="104" t="s">
        <v>292</v>
      </c>
      <c r="C69" s="23" t="s">
        <v>290</v>
      </c>
      <c r="D69" s="23" t="s">
        <v>46</v>
      </c>
      <c r="E69" s="23" t="s">
        <v>64</v>
      </c>
      <c r="F69" s="23" t="s">
        <v>65</v>
      </c>
      <c r="G69" s="23" t="s">
        <v>248</v>
      </c>
      <c r="H69" s="23" t="s">
        <v>249</v>
      </c>
      <c r="I69" s="107">
        <v>94720</v>
      </c>
      <c r="J69" s="107"/>
      <c r="K69" s="107"/>
      <c r="L69" s="107"/>
      <c r="M69" s="107"/>
      <c r="N69" s="107">
        <v>94720</v>
      </c>
      <c r="O69" s="107"/>
      <c r="P69" s="107"/>
      <c r="Q69" s="107"/>
      <c r="R69" s="107"/>
      <c r="S69" s="107"/>
      <c r="T69" s="107"/>
      <c r="U69" s="87"/>
      <c r="V69" s="107"/>
      <c r="W69" s="107"/>
    </row>
    <row r="70" ht="32.9" customHeight="1" spans="1:23">
      <c r="A70" s="23" t="s">
        <v>291</v>
      </c>
      <c r="B70" s="104" t="s">
        <v>292</v>
      </c>
      <c r="C70" s="23" t="s">
        <v>290</v>
      </c>
      <c r="D70" s="23" t="s">
        <v>46</v>
      </c>
      <c r="E70" s="23" t="s">
        <v>64</v>
      </c>
      <c r="F70" s="23" t="s">
        <v>65</v>
      </c>
      <c r="G70" s="23" t="s">
        <v>264</v>
      </c>
      <c r="H70" s="23" t="s">
        <v>265</v>
      </c>
      <c r="I70" s="107">
        <v>8000</v>
      </c>
      <c r="J70" s="107"/>
      <c r="K70" s="107"/>
      <c r="L70" s="107"/>
      <c r="M70" s="107"/>
      <c r="N70" s="107">
        <v>8000</v>
      </c>
      <c r="O70" s="107"/>
      <c r="P70" s="107"/>
      <c r="Q70" s="107"/>
      <c r="R70" s="107"/>
      <c r="S70" s="107"/>
      <c r="T70" s="107"/>
      <c r="U70" s="87"/>
      <c r="V70" s="107"/>
      <c r="W70" s="107"/>
    </row>
    <row r="71" ht="32.9" customHeight="1" spans="1:23">
      <c r="A71" s="23"/>
      <c r="B71" s="23"/>
      <c r="C71" s="23" t="s">
        <v>303</v>
      </c>
      <c r="D71" s="23"/>
      <c r="E71" s="23"/>
      <c r="F71" s="23"/>
      <c r="G71" s="23"/>
      <c r="H71" s="23"/>
      <c r="I71" s="107">
        <v>57620534</v>
      </c>
      <c r="J71" s="107"/>
      <c r="K71" s="107"/>
      <c r="L71" s="107"/>
      <c r="M71" s="107"/>
      <c r="N71" s="107">
        <v>57620534</v>
      </c>
      <c r="O71" s="107"/>
      <c r="P71" s="107"/>
      <c r="Q71" s="107"/>
      <c r="R71" s="107"/>
      <c r="S71" s="107"/>
      <c r="T71" s="107"/>
      <c r="U71" s="87"/>
      <c r="V71" s="107"/>
      <c r="W71" s="107"/>
    </row>
    <row r="72" ht="32.9" customHeight="1" spans="1:23">
      <c r="A72" s="23" t="s">
        <v>238</v>
      </c>
      <c r="B72" s="104" t="s">
        <v>304</v>
      </c>
      <c r="C72" s="23" t="s">
        <v>303</v>
      </c>
      <c r="D72" s="23" t="s">
        <v>46</v>
      </c>
      <c r="E72" s="23" t="s">
        <v>66</v>
      </c>
      <c r="F72" s="23" t="s">
        <v>67</v>
      </c>
      <c r="G72" s="23" t="s">
        <v>260</v>
      </c>
      <c r="H72" s="23" t="s">
        <v>261</v>
      </c>
      <c r="I72" s="107">
        <v>400000</v>
      </c>
      <c r="J72" s="107"/>
      <c r="K72" s="107"/>
      <c r="L72" s="107"/>
      <c r="M72" s="107"/>
      <c r="N72" s="107">
        <v>400000</v>
      </c>
      <c r="O72" s="107"/>
      <c r="P72" s="107"/>
      <c r="Q72" s="107"/>
      <c r="R72" s="107"/>
      <c r="S72" s="107"/>
      <c r="T72" s="107"/>
      <c r="U72" s="87"/>
      <c r="V72" s="107"/>
      <c r="W72" s="107"/>
    </row>
    <row r="73" ht="32.9" customHeight="1" spans="1:23">
      <c r="A73" s="23" t="s">
        <v>238</v>
      </c>
      <c r="B73" s="104" t="s">
        <v>304</v>
      </c>
      <c r="C73" s="23" t="s">
        <v>303</v>
      </c>
      <c r="D73" s="23" t="s">
        <v>46</v>
      </c>
      <c r="E73" s="23" t="s">
        <v>66</v>
      </c>
      <c r="F73" s="23" t="s">
        <v>67</v>
      </c>
      <c r="G73" s="23" t="s">
        <v>223</v>
      </c>
      <c r="H73" s="23" t="s">
        <v>224</v>
      </c>
      <c r="I73" s="107">
        <v>180000</v>
      </c>
      <c r="J73" s="107"/>
      <c r="K73" s="107"/>
      <c r="L73" s="107"/>
      <c r="M73" s="107"/>
      <c r="N73" s="107">
        <v>180000</v>
      </c>
      <c r="O73" s="107"/>
      <c r="P73" s="107"/>
      <c r="Q73" s="107"/>
      <c r="R73" s="107"/>
      <c r="S73" s="107"/>
      <c r="T73" s="107"/>
      <c r="U73" s="87"/>
      <c r="V73" s="107"/>
      <c r="W73" s="107"/>
    </row>
    <row r="74" ht="32.9" customHeight="1" spans="1:23">
      <c r="A74" s="23" t="s">
        <v>238</v>
      </c>
      <c r="B74" s="104" t="s">
        <v>304</v>
      </c>
      <c r="C74" s="23" t="s">
        <v>303</v>
      </c>
      <c r="D74" s="23" t="s">
        <v>46</v>
      </c>
      <c r="E74" s="23" t="s">
        <v>66</v>
      </c>
      <c r="F74" s="23" t="s">
        <v>67</v>
      </c>
      <c r="G74" s="23" t="s">
        <v>254</v>
      </c>
      <c r="H74" s="23" t="s">
        <v>255</v>
      </c>
      <c r="I74" s="107">
        <v>48620534</v>
      </c>
      <c r="J74" s="107"/>
      <c r="K74" s="107"/>
      <c r="L74" s="107"/>
      <c r="M74" s="107"/>
      <c r="N74" s="107">
        <v>48620534</v>
      </c>
      <c r="O74" s="107"/>
      <c r="P74" s="107"/>
      <c r="Q74" s="107"/>
      <c r="R74" s="107"/>
      <c r="S74" s="107"/>
      <c r="T74" s="107"/>
      <c r="U74" s="87"/>
      <c r="V74" s="107"/>
      <c r="W74" s="107"/>
    </row>
    <row r="75" ht="32.9" customHeight="1" spans="1:23">
      <c r="A75" s="23" t="s">
        <v>238</v>
      </c>
      <c r="B75" s="104" t="s">
        <v>304</v>
      </c>
      <c r="C75" s="23" t="s">
        <v>303</v>
      </c>
      <c r="D75" s="23" t="s">
        <v>46</v>
      </c>
      <c r="E75" s="23" t="s">
        <v>66</v>
      </c>
      <c r="F75" s="23" t="s">
        <v>67</v>
      </c>
      <c r="G75" s="23" t="s">
        <v>248</v>
      </c>
      <c r="H75" s="23" t="s">
        <v>249</v>
      </c>
      <c r="I75" s="107">
        <v>6881500</v>
      </c>
      <c r="J75" s="107"/>
      <c r="K75" s="107"/>
      <c r="L75" s="107"/>
      <c r="M75" s="107"/>
      <c r="N75" s="107">
        <v>6881500</v>
      </c>
      <c r="O75" s="107"/>
      <c r="P75" s="107"/>
      <c r="Q75" s="107"/>
      <c r="R75" s="107"/>
      <c r="S75" s="107"/>
      <c r="T75" s="107"/>
      <c r="U75" s="87"/>
      <c r="V75" s="107"/>
      <c r="W75" s="107"/>
    </row>
    <row r="76" ht="32.9" customHeight="1" spans="1:23">
      <c r="A76" s="23" t="s">
        <v>238</v>
      </c>
      <c r="B76" s="104" t="s">
        <v>304</v>
      </c>
      <c r="C76" s="23" t="s">
        <v>303</v>
      </c>
      <c r="D76" s="23" t="s">
        <v>46</v>
      </c>
      <c r="E76" s="23" t="s">
        <v>66</v>
      </c>
      <c r="F76" s="23" t="s">
        <v>67</v>
      </c>
      <c r="G76" s="23" t="s">
        <v>264</v>
      </c>
      <c r="H76" s="23" t="s">
        <v>265</v>
      </c>
      <c r="I76" s="107">
        <v>1538500</v>
      </c>
      <c r="J76" s="107"/>
      <c r="K76" s="107"/>
      <c r="L76" s="107"/>
      <c r="M76" s="107"/>
      <c r="N76" s="107">
        <v>1538500</v>
      </c>
      <c r="O76" s="107"/>
      <c r="P76" s="107"/>
      <c r="Q76" s="107"/>
      <c r="R76" s="107"/>
      <c r="S76" s="107"/>
      <c r="T76" s="107"/>
      <c r="U76" s="87"/>
      <c r="V76" s="107"/>
      <c r="W76" s="107"/>
    </row>
    <row r="77" ht="18.75" customHeight="1" spans="1:23">
      <c r="A77" s="30" t="s">
        <v>107</v>
      </c>
      <c r="B77" s="31"/>
      <c r="C77" s="31"/>
      <c r="D77" s="31"/>
      <c r="E77" s="31"/>
      <c r="F77" s="31"/>
      <c r="G77" s="31"/>
      <c r="H77" s="32"/>
      <c r="I77" s="107">
        <v>223007013.17</v>
      </c>
      <c r="J77" s="107">
        <v>71216800</v>
      </c>
      <c r="K77" s="107">
        <v>71216800</v>
      </c>
      <c r="L77" s="107"/>
      <c r="M77" s="107"/>
      <c r="N77" s="107">
        <v>92090213.17</v>
      </c>
      <c r="O77" s="107"/>
      <c r="P77" s="107"/>
      <c r="Q77" s="107">
        <v>49600000</v>
      </c>
      <c r="R77" s="107">
        <v>10100000</v>
      </c>
      <c r="S77" s="107"/>
      <c r="T77" s="107"/>
      <c r="U77" s="87"/>
      <c r="V77" s="107"/>
      <c r="W77" s="107">
        <v>10100000</v>
      </c>
    </row>
  </sheetData>
  <mergeCells count="28">
    <mergeCell ref="A2:W2"/>
    <mergeCell ref="A3:I3"/>
    <mergeCell ref="J4:M4"/>
    <mergeCell ref="N4:P4"/>
    <mergeCell ref="R4:W4"/>
    <mergeCell ref="J5:K5"/>
    <mergeCell ref="A77:H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3"/>
  <sheetViews>
    <sheetView showZeros="0" topLeftCell="A11" workbookViewId="0">
      <selection activeCell="B29" sqref="B29:B33"/>
    </sheetView>
  </sheetViews>
  <sheetFormatPr defaultColWidth="9.14406779661017" defaultRowHeight="12" customHeight="1"/>
  <cols>
    <col min="1" max="1" width="35.3898305084746" customWidth="1"/>
    <col min="2" max="2" width="36.4915254237288" customWidth="1"/>
    <col min="3" max="3" width="17.1694915254237" customWidth="1"/>
    <col min="4" max="4" width="21.0338983050847" customWidth="1"/>
    <col min="5" max="5" width="23.5762711864407" customWidth="1"/>
    <col min="6" max="6" width="11.2796610169492" customWidth="1"/>
    <col min="7" max="7" width="10.3135593220339" customWidth="1"/>
    <col min="8" max="8" width="9.3135593220339" customWidth="1"/>
    <col min="9" max="9" width="13.4237288135593" customWidth="1"/>
    <col min="10" max="10" width="27.4491525423729" customWidth="1"/>
  </cols>
  <sheetData>
    <row r="1" customHeight="1" spans="10:10">
      <c r="J1" s="51" t="s">
        <v>305</v>
      </c>
    </row>
    <row r="2" ht="28.5" customHeight="1" spans="1:10">
      <c r="A2" s="42" t="s">
        <v>306</v>
      </c>
      <c r="B2" s="27"/>
      <c r="C2" s="27"/>
      <c r="D2" s="27"/>
      <c r="E2" s="27"/>
      <c r="F2" s="43"/>
      <c r="G2" s="27"/>
      <c r="H2" s="43"/>
      <c r="I2" s="43"/>
      <c r="J2" s="27"/>
    </row>
    <row r="3" ht="15" customHeight="1" spans="1:1">
      <c r="A3" s="4" t="str">
        <f>"单位名称："&amp;"云南交通运输职业学院（云南交通技师学院云南省交通高级技工学校）"</f>
        <v>单位名称：云南交通运输职业学院（云南交通技师学院云南省交通高级技工学校）</v>
      </c>
    </row>
    <row r="4" ht="14.25" customHeight="1" spans="1:10">
      <c r="A4" s="44" t="s">
        <v>307</v>
      </c>
      <c r="B4" s="44" t="s">
        <v>308</v>
      </c>
      <c r="C4" s="44" t="s">
        <v>309</v>
      </c>
      <c r="D4" s="44" t="s">
        <v>310</v>
      </c>
      <c r="E4" s="44" t="s">
        <v>311</v>
      </c>
      <c r="F4" s="45" t="s">
        <v>312</v>
      </c>
      <c r="G4" s="44" t="s">
        <v>313</v>
      </c>
      <c r="H4" s="45" t="s">
        <v>314</v>
      </c>
      <c r="I4" s="45" t="s">
        <v>315</v>
      </c>
      <c r="J4" s="44" t="s">
        <v>316</v>
      </c>
    </row>
    <row r="5" ht="14.25" customHeight="1" spans="1:10">
      <c r="A5" s="44">
        <v>1</v>
      </c>
      <c r="B5" s="44">
        <v>2</v>
      </c>
      <c r="C5" s="44">
        <v>3</v>
      </c>
      <c r="D5" s="44">
        <v>4</v>
      </c>
      <c r="E5" s="44">
        <v>5</v>
      </c>
      <c r="F5" s="45">
        <v>6</v>
      </c>
      <c r="G5" s="44">
        <v>7</v>
      </c>
      <c r="H5" s="45">
        <v>8</v>
      </c>
      <c r="I5" s="45">
        <v>9</v>
      </c>
      <c r="J5" s="44">
        <v>10</v>
      </c>
    </row>
    <row r="6" ht="31" customHeight="1" spans="1:10">
      <c r="A6" s="46" t="s">
        <v>46</v>
      </c>
      <c r="B6" s="47"/>
      <c r="C6" s="47"/>
      <c r="D6" s="47"/>
      <c r="E6" s="48"/>
      <c r="F6" s="49"/>
      <c r="G6" s="48"/>
      <c r="H6" s="49"/>
      <c r="I6" s="49"/>
      <c r="J6" s="48"/>
    </row>
    <row r="7" ht="68" customHeight="1" spans="1:10">
      <c r="A7" s="102" t="s">
        <v>279</v>
      </c>
      <c r="B7" s="50" t="s">
        <v>317</v>
      </c>
      <c r="C7" s="50" t="s">
        <v>318</v>
      </c>
      <c r="D7" s="50" t="s">
        <v>319</v>
      </c>
      <c r="E7" s="46" t="s">
        <v>320</v>
      </c>
      <c r="F7" s="50" t="s">
        <v>321</v>
      </c>
      <c r="G7" s="46" t="s">
        <v>322</v>
      </c>
      <c r="H7" s="50" t="s">
        <v>323</v>
      </c>
      <c r="I7" s="50" t="s">
        <v>324</v>
      </c>
      <c r="J7" s="46" t="s">
        <v>325</v>
      </c>
    </row>
    <row r="8" ht="33.75" customHeight="1" spans="1:10">
      <c r="A8" s="102" t="s">
        <v>279</v>
      </c>
      <c r="B8" s="50" t="s">
        <v>317</v>
      </c>
      <c r="C8" s="50" t="s">
        <v>318</v>
      </c>
      <c r="D8" s="50" t="s">
        <v>319</v>
      </c>
      <c r="E8" s="46" t="s">
        <v>326</v>
      </c>
      <c r="F8" s="50" t="s">
        <v>327</v>
      </c>
      <c r="G8" s="46" t="s">
        <v>322</v>
      </c>
      <c r="H8" s="50" t="s">
        <v>323</v>
      </c>
      <c r="I8" s="50" t="s">
        <v>324</v>
      </c>
      <c r="J8" s="46" t="s">
        <v>328</v>
      </c>
    </row>
    <row r="9" ht="53" customHeight="1" spans="1:10">
      <c r="A9" s="102" t="s">
        <v>279</v>
      </c>
      <c r="B9" s="50" t="s">
        <v>317</v>
      </c>
      <c r="C9" s="50" t="s">
        <v>318</v>
      </c>
      <c r="D9" s="50" t="s">
        <v>329</v>
      </c>
      <c r="E9" s="46" t="s">
        <v>330</v>
      </c>
      <c r="F9" s="50" t="s">
        <v>327</v>
      </c>
      <c r="G9" s="46" t="s">
        <v>331</v>
      </c>
      <c r="H9" s="50" t="s">
        <v>323</v>
      </c>
      <c r="I9" s="50" t="s">
        <v>324</v>
      </c>
      <c r="J9" s="46" t="s">
        <v>332</v>
      </c>
    </row>
    <row r="10" ht="33.75" customHeight="1" spans="1:10">
      <c r="A10" s="102" t="s">
        <v>279</v>
      </c>
      <c r="B10" s="50" t="s">
        <v>317</v>
      </c>
      <c r="C10" s="50" t="s">
        <v>318</v>
      </c>
      <c r="D10" s="50" t="s">
        <v>333</v>
      </c>
      <c r="E10" s="46" t="s">
        <v>334</v>
      </c>
      <c r="F10" s="50" t="s">
        <v>327</v>
      </c>
      <c r="G10" s="46" t="s">
        <v>322</v>
      </c>
      <c r="H10" s="50" t="s">
        <v>323</v>
      </c>
      <c r="I10" s="50" t="s">
        <v>324</v>
      </c>
      <c r="J10" s="46" t="s">
        <v>335</v>
      </c>
    </row>
    <row r="11" ht="58" customHeight="1" spans="1:10">
      <c r="A11" s="102" t="s">
        <v>279</v>
      </c>
      <c r="B11" s="50" t="s">
        <v>317</v>
      </c>
      <c r="C11" s="50" t="s">
        <v>318</v>
      </c>
      <c r="D11" s="50" t="s">
        <v>333</v>
      </c>
      <c r="E11" s="46" t="s">
        <v>336</v>
      </c>
      <c r="F11" s="50" t="s">
        <v>321</v>
      </c>
      <c r="G11" s="46" t="s">
        <v>322</v>
      </c>
      <c r="H11" s="50" t="s">
        <v>323</v>
      </c>
      <c r="I11" s="50" t="s">
        <v>324</v>
      </c>
      <c r="J11" s="46" t="s">
        <v>337</v>
      </c>
    </row>
    <row r="12" ht="33.75" customHeight="1" spans="1:10">
      <c r="A12" s="102" t="s">
        <v>279</v>
      </c>
      <c r="B12" s="50" t="s">
        <v>317</v>
      </c>
      <c r="C12" s="50" t="s">
        <v>318</v>
      </c>
      <c r="D12" s="50" t="s">
        <v>333</v>
      </c>
      <c r="E12" s="46" t="s">
        <v>338</v>
      </c>
      <c r="F12" s="50" t="s">
        <v>327</v>
      </c>
      <c r="G12" s="46" t="s">
        <v>339</v>
      </c>
      <c r="H12" s="50" t="s">
        <v>323</v>
      </c>
      <c r="I12" s="50" t="s">
        <v>324</v>
      </c>
      <c r="J12" s="46" t="s">
        <v>340</v>
      </c>
    </row>
    <row r="13" ht="33.75" customHeight="1" spans="1:10">
      <c r="A13" s="102" t="s">
        <v>279</v>
      </c>
      <c r="B13" s="50" t="s">
        <v>317</v>
      </c>
      <c r="C13" s="50" t="s">
        <v>341</v>
      </c>
      <c r="D13" s="50" t="s">
        <v>342</v>
      </c>
      <c r="E13" s="46" t="s">
        <v>343</v>
      </c>
      <c r="F13" s="50" t="s">
        <v>327</v>
      </c>
      <c r="G13" s="46" t="s">
        <v>331</v>
      </c>
      <c r="H13" s="50" t="s">
        <v>323</v>
      </c>
      <c r="I13" s="50" t="s">
        <v>324</v>
      </c>
      <c r="J13" s="46" t="s">
        <v>344</v>
      </c>
    </row>
    <row r="14" ht="33.75" customHeight="1" spans="1:10">
      <c r="A14" s="102" t="s">
        <v>279</v>
      </c>
      <c r="B14" s="50" t="s">
        <v>317</v>
      </c>
      <c r="C14" s="50" t="s">
        <v>341</v>
      </c>
      <c r="D14" s="50" t="s">
        <v>342</v>
      </c>
      <c r="E14" s="46" t="s">
        <v>345</v>
      </c>
      <c r="F14" s="50" t="s">
        <v>327</v>
      </c>
      <c r="G14" s="46" t="s">
        <v>331</v>
      </c>
      <c r="H14" s="50" t="s">
        <v>323</v>
      </c>
      <c r="I14" s="50" t="s">
        <v>324</v>
      </c>
      <c r="J14" s="46" t="s">
        <v>346</v>
      </c>
    </row>
    <row r="15" ht="33.75" customHeight="1" spans="1:10">
      <c r="A15" s="102" t="s">
        <v>279</v>
      </c>
      <c r="B15" s="50" t="s">
        <v>317</v>
      </c>
      <c r="C15" s="50" t="s">
        <v>341</v>
      </c>
      <c r="D15" s="50" t="s">
        <v>347</v>
      </c>
      <c r="E15" s="46" t="s">
        <v>348</v>
      </c>
      <c r="F15" s="50" t="s">
        <v>327</v>
      </c>
      <c r="G15" s="46" t="s">
        <v>129</v>
      </c>
      <c r="H15" s="50" t="s">
        <v>349</v>
      </c>
      <c r="I15" s="50" t="s">
        <v>324</v>
      </c>
      <c r="J15" s="46" t="s">
        <v>350</v>
      </c>
    </row>
    <row r="16" ht="60" customHeight="1" spans="1:10">
      <c r="A16" s="102" t="s">
        <v>279</v>
      </c>
      <c r="B16" s="50" t="s">
        <v>317</v>
      </c>
      <c r="C16" s="50" t="s">
        <v>351</v>
      </c>
      <c r="D16" s="50" t="s">
        <v>352</v>
      </c>
      <c r="E16" s="46" t="s">
        <v>353</v>
      </c>
      <c r="F16" s="50" t="s">
        <v>327</v>
      </c>
      <c r="G16" s="46" t="s">
        <v>331</v>
      </c>
      <c r="H16" s="50" t="s">
        <v>323</v>
      </c>
      <c r="I16" s="50" t="s">
        <v>324</v>
      </c>
      <c r="J16" s="46" t="s">
        <v>354</v>
      </c>
    </row>
    <row r="17" ht="24.85" spans="1:10">
      <c r="A17" s="102" t="s">
        <v>297</v>
      </c>
      <c r="B17" s="50" t="s">
        <v>355</v>
      </c>
      <c r="C17" s="50" t="s">
        <v>318</v>
      </c>
      <c r="D17" s="50" t="s">
        <v>319</v>
      </c>
      <c r="E17" s="46" t="s">
        <v>356</v>
      </c>
      <c r="F17" s="50" t="s">
        <v>327</v>
      </c>
      <c r="G17" s="46" t="s">
        <v>126</v>
      </c>
      <c r="H17" s="50" t="s">
        <v>357</v>
      </c>
      <c r="I17" s="50" t="s">
        <v>324</v>
      </c>
      <c r="J17" s="46" t="s">
        <v>358</v>
      </c>
    </row>
    <row r="18" ht="18" customHeight="1" spans="1:10">
      <c r="A18" s="102" t="s">
        <v>297</v>
      </c>
      <c r="B18" s="50" t="s">
        <v>355</v>
      </c>
      <c r="C18" s="50" t="s">
        <v>318</v>
      </c>
      <c r="D18" s="50" t="s">
        <v>319</v>
      </c>
      <c r="E18" s="46" t="s">
        <v>359</v>
      </c>
      <c r="F18" s="50" t="s">
        <v>327</v>
      </c>
      <c r="G18" s="46" t="s">
        <v>126</v>
      </c>
      <c r="H18" s="50" t="s">
        <v>360</v>
      </c>
      <c r="I18" s="50" t="s">
        <v>324</v>
      </c>
      <c r="J18" s="46" t="s">
        <v>361</v>
      </c>
    </row>
    <row r="19" ht="18" customHeight="1" spans="1:10">
      <c r="A19" s="102" t="s">
        <v>297</v>
      </c>
      <c r="B19" s="50" t="s">
        <v>355</v>
      </c>
      <c r="C19" s="50" t="s">
        <v>318</v>
      </c>
      <c r="D19" s="50" t="s">
        <v>319</v>
      </c>
      <c r="E19" s="46" t="s">
        <v>362</v>
      </c>
      <c r="F19" s="50" t="s">
        <v>327</v>
      </c>
      <c r="G19" s="46" t="s">
        <v>363</v>
      </c>
      <c r="H19" s="50" t="s">
        <v>360</v>
      </c>
      <c r="I19" s="50" t="s">
        <v>324</v>
      </c>
      <c r="J19" s="46" t="s">
        <v>364</v>
      </c>
    </row>
    <row r="20" ht="45" customHeight="1" spans="1:10">
      <c r="A20" s="102" t="s">
        <v>297</v>
      </c>
      <c r="B20" s="50" t="s">
        <v>355</v>
      </c>
      <c r="C20" s="50" t="s">
        <v>318</v>
      </c>
      <c r="D20" s="50" t="s">
        <v>329</v>
      </c>
      <c r="E20" s="46" t="s">
        <v>365</v>
      </c>
      <c r="F20" s="50" t="s">
        <v>327</v>
      </c>
      <c r="G20" s="46" t="s">
        <v>322</v>
      </c>
      <c r="H20" s="50" t="s">
        <v>323</v>
      </c>
      <c r="I20" s="50" t="s">
        <v>324</v>
      </c>
      <c r="J20" s="46" t="s">
        <v>366</v>
      </c>
    </row>
    <row r="21" ht="62.2" spans="1:10">
      <c r="A21" s="102" t="s">
        <v>297</v>
      </c>
      <c r="B21" s="50" t="s">
        <v>355</v>
      </c>
      <c r="C21" s="50" t="s">
        <v>318</v>
      </c>
      <c r="D21" s="50" t="s">
        <v>329</v>
      </c>
      <c r="E21" s="46" t="s">
        <v>367</v>
      </c>
      <c r="F21" s="50" t="s">
        <v>321</v>
      </c>
      <c r="G21" s="46" t="s">
        <v>322</v>
      </c>
      <c r="H21" s="50" t="s">
        <v>323</v>
      </c>
      <c r="I21" s="50" t="s">
        <v>324</v>
      </c>
      <c r="J21" s="46" t="s">
        <v>368</v>
      </c>
    </row>
    <row r="22" ht="45" customHeight="1" spans="1:10">
      <c r="A22" s="102" t="s">
        <v>297</v>
      </c>
      <c r="B22" s="50" t="s">
        <v>355</v>
      </c>
      <c r="C22" s="50" t="s">
        <v>341</v>
      </c>
      <c r="D22" s="50" t="s">
        <v>342</v>
      </c>
      <c r="E22" s="46" t="s">
        <v>369</v>
      </c>
      <c r="F22" s="50" t="s">
        <v>327</v>
      </c>
      <c r="G22" s="46" t="s">
        <v>127</v>
      </c>
      <c r="H22" s="50" t="s">
        <v>360</v>
      </c>
      <c r="I22" s="50" t="s">
        <v>324</v>
      </c>
      <c r="J22" s="46" t="s">
        <v>370</v>
      </c>
    </row>
    <row r="23" ht="35" customHeight="1" spans="1:10">
      <c r="A23" s="102" t="s">
        <v>297</v>
      </c>
      <c r="B23" s="50" t="s">
        <v>355</v>
      </c>
      <c r="C23" s="50" t="s">
        <v>351</v>
      </c>
      <c r="D23" s="50" t="s">
        <v>352</v>
      </c>
      <c r="E23" s="46" t="s">
        <v>371</v>
      </c>
      <c r="F23" s="50" t="s">
        <v>327</v>
      </c>
      <c r="G23" s="46" t="s">
        <v>372</v>
      </c>
      <c r="H23" s="50" t="s">
        <v>323</v>
      </c>
      <c r="I23" s="50" t="s">
        <v>324</v>
      </c>
      <c r="J23" s="46" t="s">
        <v>373</v>
      </c>
    </row>
    <row r="24" ht="49" customHeight="1" spans="1:10">
      <c r="A24" s="102" t="s">
        <v>290</v>
      </c>
      <c r="B24" s="50" t="s">
        <v>374</v>
      </c>
      <c r="C24" s="50" t="s">
        <v>318</v>
      </c>
      <c r="D24" s="50" t="s">
        <v>319</v>
      </c>
      <c r="E24" s="46" t="s">
        <v>375</v>
      </c>
      <c r="F24" s="50" t="s">
        <v>327</v>
      </c>
      <c r="G24" s="46" t="s">
        <v>376</v>
      </c>
      <c r="H24" s="50" t="s">
        <v>377</v>
      </c>
      <c r="I24" s="50" t="s">
        <v>324</v>
      </c>
      <c r="J24" s="46" t="s">
        <v>378</v>
      </c>
    </row>
    <row r="25" ht="50" customHeight="1" spans="1:10">
      <c r="A25" s="102" t="s">
        <v>290</v>
      </c>
      <c r="B25" s="50" t="s">
        <v>374</v>
      </c>
      <c r="C25" s="50" t="s">
        <v>318</v>
      </c>
      <c r="D25" s="50" t="s">
        <v>319</v>
      </c>
      <c r="E25" s="46" t="s">
        <v>379</v>
      </c>
      <c r="F25" s="50" t="s">
        <v>327</v>
      </c>
      <c r="G25" s="46" t="s">
        <v>380</v>
      </c>
      <c r="H25" s="50" t="s">
        <v>381</v>
      </c>
      <c r="I25" s="50" t="s">
        <v>324</v>
      </c>
      <c r="J25" s="46" t="s">
        <v>382</v>
      </c>
    </row>
    <row r="26" ht="106" customHeight="1" spans="1:10">
      <c r="A26" s="102" t="s">
        <v>290</v>
      </c>
      <c r="B26" s="50" t="s">
        <v>374</v>
      </c>
      <c r="C26" s="50" t="s">
        <v>318</v>
      </c>
      <c r="D26" s="50" t="s">
        <v>329</v>
      </c>
      <c r="E26" s="46" t="s">
        <v>383</v>
      </c>
      <c r="F26" s="50" t="s">
        <v>327</v>
      </c>
      <c r="G26" s="46" t="s">
        <v>372</v>
      </c>
      <c r="H26" s="50" t="s">
        <v>323</v>
      </c>
      <c r="I26" s="50" t="s">
        <v>324</v>
      </c>
      <c r="J26" s="46" t="s">
        <v>384</v>
      </c>
    </row>
    <row r="27" ht="31" customHeight="1" spans="1:10">
      <c r="A27" s="102" t="s">
        <v>290</v>
      </c>
      <c r="B27" s="50" t="s">
        <v>374</v>
      </c>
      <c r="C27" s="50" t="s">
        <v>341</v>
      </c>
      <c r="D27" s="50" t="s">
        <v>342</v>
      </c>
      <c r="E27" s="46" t="s">
        <v>385</v>
      </c>
      <c r="F27" s="50" t="s">
        <v>327</v>
      </c>
      <c r="G27" s="46" t="s">
        <v>380</v>
      </c>
      <c r="H27" s="50" t="s">
        <v>381</v>
      </c>
      <c r="I27" s="50" t="s">
        <v>324</v>
      </c>
      <c r="J27" s="46" t="s">
        <v>386</v>
      </c>
    </row>
    <row r="28" ht="95" customHeight="1" spans="1:10">
      <c r="A28" s="102" t="s">
        <v>290</v>
      </c>
      <c r="B28" s="50" t="s">
        <v>374</v>
      </c>
      <c r="C28" s="50" t="s">
        <v>351</v>
      </c>
      <c r="D28" s="50" t="s">
        <v>352</v>
      </c>
      <c r="E28" s="46" t="s">
        <v>387</v>
      </c>
      <c r="F28" s="50" t="s">
        <v>327</v>
      </c>
      <c r="G28" s="46" t="s">
        <v>372</v>
      </c>
      <c r="H28" s="50" t="s">
        <v>323</v>
      </c>
      <c r="I28" s="50" t="s">
        <v>324</v>
      </c>
      <c r="J28" s="46" t="s">
        <v>388</v>
      </c>
    </row>
    <row r="29" ht="58" customHeight="1" spans="1:10">
      <c r="A29" s="102" t="s">
        <v>230</v>
      </c>
      <c r="B29" s="50" t="s">
        <v>389</v>
      </c>
      <c r="C29" s="50" t="s">
        <v>318</v>
      </c>
      <c r="D29" s="50" t="s">
        <v>319</v>
      </c>
      <c r="E29" s="46" t="s">
        <v>390</v>
      </c>
      <c r="F29" s="50" t="s">
        <v>321</v>
      </c>
      <c r="G29" s="46" t="s">
        <v>391</v>
      </c>
      <c r="H29" s="50" t="s">
        <v>392</v>
      </c>
      <c r="I29" s="50" t="s">
        <v>324</v>
      </c>
      <c r="J29" s="46" t="s">
        <v>393</v>
      </c>
    </row>
    <row r="30" ht="30" customHeight="1" spans="1:10">
      <c r="A30" s="102" t="s">
        <v>230</v>
      </c>
      <c r="B30" s="50" t="s">
        <v>389</v>
      </c>
      <c r="C30" s="50" t="s">
        <v>318</v>
      </c>
      <c r="D30" s="50" t="s">
        <v>319</v>
      </c>
      <c r="E30" s="46" t="s">
        <v>394</v>
      </c>
      <c r="F30" s="50" t="s">
        <v>321</v>
      </c>
      <c r="G30" s="46" t="s">
        <v>395</v>
      </c>
      <c r="H30" s="50" t="s">
        <v>392</v>
      </c>
      <c r="I30" s="50" t="s">
        <v>324</v>
      </c>
      <c r="J30" s="46" t="s">
        <v>396</v>
      </c>
    </row>
    <row r="31" ht="18" customHeight="1" spans="1:10">
      <c r="A31" s="102" t="s">
        <v>230</v>
      </c>
      <c r="B31" s="50" t="s">
        <v>389</v>
      </c>
      <c r="C31" s="50" t="s">
        <v>341</v>
      </c>
      <c r="D31" s="50" t="s">
        <v>342</v>
      </c>
      <c r="E31" s="46" t="s">
        <v>397</v>
      </c>
      <c r="F31" s="50" t="s">
        <v>321</v>
      </c>
      <c r="G31" s="46" t="s">
        <v>398</v>
      </c>
      <c r="H31" s="50"/>
      <c r="I31" s="50" t="s">
        <v>399</v>
      </c>
      <c r="J31" s="46" t="s">
        <v>400</v>
      </c>
    </row>
    <row r="32" ht="34" customHeight="1" spans="1:10">
      <c r="A32" s="102" t="s">
        <v>230</v>
      </c>
      <c r="B32" s="50" t="s">
        <v>389</v>
      </c>
      <c r="C32" s="50" t="s">
        <v>351</v>
      </c>
      <c r="D32" s="50" t="s">
        <v>352</v>
      </c>
      <c r="E32" s="46" t="s">
        <v>401</v>
      </c>
      <c r="F32" s="50" t="s">
        <v>327</v>
      </c>
      <c r="G32" s="46" t="s">
        <v>372</v>
      </c>
      <c r="H32" s="50" t="s">
        <v>323</v>
      </c>
      <c r="I32" s="50" t="s">
        <v>324</v>
      </c>
      <c r="J32" s="46" t="s">
        <v>402</v>
      </c>
    </row>
    <row r="33" ht="133" customHeight="1" spans="1:10">
      <c r="A33" s="102" t="s">
        <v>230</v>
      </c>
      <c r="B33" s="50" t="s">
        <v>389</v>
      </c>
      <c r="C33" s="50" t="s">
        <v>351</v>
      </c>
      <c r="D33" s="50" t="s">
        <v>352</v>
      </c>
      <c r="E33" s="46" t="s">
        <v>403</v>
      </c>
      <c r="F33" s="50" t="s">
        <v>327</v>
      </c>
      <c r="G33" s="46" t="s">
        <v>372</v>
      </c>
      <c r="H33" s="50" t="s">
        <v>323</v>
      </c>
      <c r="I33" s="50" t="s">
        <v>324</v>
      </c>
      <c r="J33" s="46" t="s">
        <v>402</v>
      </c>
    </row>
    <row r="34" ht="21" customHeight="1" spans="1:10">
      <c r="A34" s="102" t="s">
        <v>293</v>
      </c>
      <c r="B34" s="50" t="s">
        <v>404</v>
      </c>
      <c r="C34" s="50" t="s">
        <v>318</v>
      </c>
      <c r="D34" s="50" t="s">
        <v>319</v>
      </c>
      <c r="E34" s="46" t="s">
        <v>320</v>
      </c>
      <c r="F34" s="50" t="s">
        <v>321</v>
      </c>
      <c r="G34" s="46" t="s">
        <v>322</v>
      </c>
      <c r="H34" s="50" t="s">
        <v>323</v>
      </c>
      <c r="I34" s="50" t="s">
        <v>324</v>
      </c>
      <c r="J34" s="46" t="s">
        <v>405</v>
      </c>
    </row>
    <row r="35" ht="46" customHeight="1" spans="1:10">
      <c r="A35" s="102" t="s">
        <v>293</v>
      </c>
      <c r="B35" s="50" t="s">
        <v>404</v>
      </c>
      <c r="C35" s="50" t="s">
        <v>318</v>
      </c>
      <c r="D35" s="50" t="s">
        <v>329</v>
      </c>
      <c r="E35" s="46" t="s">
        <v>330</v>
      </c>
      <c r="F35" s="50" t="s">
        <v>321</v>
      </c>
      <c r="G35" s="46" t="s">
        <v>322</v>
      </c>
      <c r="H35" s="50" t="s">
        <v>323</v>
      </c>
      <c r="I35" s="50" t="s">
        <v>324</v>
      </c>
      <c r="J35" s="46" t="s">
        <v>406</v>
      </c>
    </row>
    <row r="36" ht="41" customHeight="1" spans="1:10">
      <c r="A36" s="102" t="s">
        <v>293</v>
      </c>
      <c r="B36" s="50" t="s">
        <v>404</v>
      </c>
      <c r="C36" s="50" t="s">
        <v>318</v>
      </c>
      <c r="D36" s="50" t="s">
        <v>329</v>
      </c>
      <c r="E36" s="46" t="s">
        <v>407</v>
      </c>
      <c r="F36" s="50" t="s">
        <v>321</v>
      </c>
      <c r="G36" s="46" t="s">
        <v>322</v>
      </c>
      <c r="H36" s="50" t="s">
        <v>323</v>
      </c>
      <c r="I36" s="50" t="s">
        <v>324</v>
      </c>
      <c r="J36" s="46" t="s">
        <v>408</v>
      </c>
    </row>
    <row r="37" ht="45" customHeight="1" spans="1:10">
      <c r="A37" s="102" t="s">
        <v>293</v>
      </c>
      <c r="B37" s="50" t="s">
        <v>404</v>
      </c>
      <c r="C37" s="50" t="s">
        <v>318</v>
      </c>
      <c r="D37" s="50" t="s">
        <v>333</v>
      </c>
      <c r="E37" s="46" t="s">
        <v>409</v>
      </c>
      <c r="F37" s="50" t="s">
        <v>321</v>
      </c>
      <c r="G37" s="46" t="s">
        <v>322</v>
      </c>
      <c r="H37" s="50" t="s">
        <v>323</v>
      </c>
      <c r="I37" s="50" t="s">
        <v>324</v>
      </c>
      <c r="J37" s="46" t="s">
        <v>410</v>
      </c>
    </row>
    <row r="38" ht="45" customHeight="1" spans="1:10">
      <c r="A38" s="102" t="s">
        <v>293</v>
      </c>
      <c r="B38" s="50" t="s">
        <v>404</v>
      </c>
      <c r="C38" s="50" t="s">
        <v>341</v>
      </c>
      <c r="D38" s="50" t="s">
        <v>347</v>
      </c>
      <c r="E38" s="46" t="s">
        <v>348</v>
      </c>
      <c r="F38" s="50" t="s">
        <v>327</v>
      </c>
      <c r="G38" s="46" t="s">
        <v>411</v>
      </c>
      <c r="H38" s="50" t="s">
        <v>349</v>
      </c>
      <c r="I38" s="50" t="s">
        <v>324</v>
      </c>
      <c r="J38" s="46" t="s">
        <v>412</v>
      </c>
    </row>
    <row r="39" ht="60" customHeight="1" spans="1:10">
      <c r="A39" s="102" t="s">
        <v>293</v>
      </c>
      <c r="B39" s="50" t="s">
        <v>404</v>
      </c>
      <c r="C39" s="50" t="s">
        <v>351</v>
      </c>
      <c r="D39" s="50" t="s">
        <v>352</v>
      </c>
      <c r="E39" s="46" t="s">
        <v>353</v>
      </c>
      <c r="F39" s="50" t="s">
        <v>327</v>
      </c>
      <c r="G39" s="46" t="s">
        <v>331</v>
      </c>
      <c r="H39" s="50" t="s">
        <v>323</v>
      </c>
      <c r="I39" s="50" t="s">
        <v>324</v>
      </c>
      <c r="J39" s="46" t="s">
        <v>413</v>
      </c>
    </row>
    <row r="40" ht="30" customHeight="1" spans="1:10">
      <c r="A40" s="102" t="s">
        <v>283</v>
      </c>
      <c r="B40" s="50" t="s">
        <v>414</v>
      </c>
      <c r="C40" s="50" t="s">
        <v>318</v>
      </c>
      <c r="D40" s="50" t="s">
        <v>329</v>
      </c>
      <c r="E40" s="46" t="s">
        <v>415</v>
      </c>
      <c r="F40" s="50" t="s">
        <v>321</v>
      </c>
      <c r="G40" s="46" t="s">
        <v>322</v>
      </c>
      <c r="H40" s="50" t="s">
        <v>323</v>
      </c>
      <c r="I40" s="50" t="s">
        <v>324</v>
      </c>
      <c r="J40" s="46" t="s">
        <v>416</v>
      </c>
    </row>
    <row r="41" ht="33.75" customHeight="1" spans="1:10">
      <c r="A41" s="102" t="s">
        <v>283</v>
      </c>
      <c r="B41" s="50" t="s">
        <v>414</v>
      </c>
      <c r="C41" s="50" t="s">
        <v>318</v>
      </c>
      <c r="D41" s="50" t="s">
        <v>333</v>
      </c>
      <c r="E41" s="46" t="s">
        <v>417</v>
      </c>
      <c r="F41" s="50" t="s">
        <v>321</v>
      </c>
      <c r="G41" s="46" t="s">
        <v>322</v>
      </c>
      <c r="H41" s="50" t="s">
        <v>323</v>
      </c>
      <c r="I41" s="50" t="s">
        <v>324</v>
      </c>
      <c r="J41" s="46" t="s">
        <v>418</v>
      </c>
    </row>
    <row r="42" ht="36" customHeight="1" spans="1:10">
      <c r="A42" s="102" t="s">
        <v>283</v>
      </c>
      <c r="B42" s="50" t="s">
        <v>414</v>
      </c>
      <c r="C42" s="50" t="s">
        <v>341</v>
      </c>
      <c r="D42" s="50" t="s">
        <v>342</v>
      </c>
      <c r="E42" s="46" t="s">
        <v>419</v>
      </c>
      <c r="F42" s="50" t="s">
        <v>327</v>
      </c>
      <c r="G42" s="46" t="s">
        <v>420</v>
      </c>
      <c r="H42" s="50" t="s">
        <v>323</v>
      </c>
      <c r="I42" s="50" t="s">
        <v>324</v>
      </c>
      <c r="J42" s="46" t="s">
        <v>421</v>
      </c>
    </row>
    <row r="43" ht="144" customHeight="1" spans="1:10">
      <c r="A43" s="102" t="s">
        <v>283</v>
      </c>
      <c r="B43" s="50" t="s">
        <v>414</v>
      </c>
      <c r="C43" s="50" t="s">
        <v>351</v>
      </c>
      <c r="D43" s="50" t="s">
        <v>352</v>
      </c>
      <c r="E43" s="46" t="s">
        <v>422</v>
      </c>
      <c r="F43" s="50" t="s">
        <v>327</v>
      </c>
      <c r="G43" s="46" t="s">
        <v>372</v>
      </c>
      <c r="H43" s="50" t="s">
        <v>323</v>
      </c>
      <c r="I43" s="50" t="s">
        <v>324</v>
      </c>
      <c r="J43" s="46" t="s">
        <v>423</v>
      </c>
    </row>
  </sheetData>
  <mergeCells count="14">
    <mergeCell ref="A2:J2"/>
    <mergeCell ref="A3:H3"/>
    <mergeCell ref="A7:A16"/>
    <mergeCell ref="A17:A23"/>
    <mergeCell ref="A24:A28"/>
    <mergeCell ref="A29:A33"/>
    <mergeCell ref="A34:A39"/>
    <mergeCell ref="A40:A43"/>
    <mergeCell ref="B7:B16"/>
    <mergeCell ref="B17:B23"/>
    <mergeCell ref="B24:B28"/>
    <mergeCell ref="B29:B33"/>
    <mergeCell ref="B34:B39"/>
    <mergeCell ref="B40: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郑薇</cp:lastModifiedBy>
  <dcterms:created xsi:type="dcterms:W3CDTF">2025-02-10T01:12:00Z</dcterms:created>
  <dcterms:modified xsi:type="dcterms:W3CDTF">2025-02-10T01:41:39Z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D7D5438FE6FB49ED8AC952423680F38B_12</vt:lpwstr>
  </property>
  <property fmtid="{D5CDD505-2E9C-101B-9397-08002B2CF9AE}" pid="3" name="KSOProductBuildVer">
    <vt:lpwstr>2052-12.1.0.19770</vt:lpwstr>
  </property>
</Properties>
</file>